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Academia\00 UFBA\00 Ensino\2. PPG-AU\ADM\Coordenação seleção 2024\2024 para publicação\doutorado 24  final\ANEXOS\"/>
    </mc:Choice>
  </mc:AlternateContent>
  <bookViews>
    <workbookView xWindow="0" yWindow="0" windowWidth="28800" windowHeight="12330"/>
  </bookViews>
  <sheets>
    <sheet name="Planilha1" sheetId="1" r:id="rId1"/>
  </sheets>
  <calcPr calcId="162913"/>
</workbook>
</file>

<file path=xl/calcChain.xml><?xml version="1.0" encoding="utf-8"?>
<calcChain xmlns="http://schemas.openxmlformats.org/spreadsheetml/2006/main">
  <c r="E70" i="1" l="1"/>
  <c r="F20" i="1"/>
  <c r="E13" i="1"/>
  <c r="F74" i="1" l="1"/>
  <c r="E73" i="1"/>
  <c r="E72" i="1"/>
  <c r="E71" i="1"/>
  <c r="E69" i="1"/>
  <c r="E68" i="1"/>
  <c r="E67" i="1"/>
  <c r="E66" i="1"/>
  <c r="E65" i="1"/>
  <c r="E64" i="1"/>
  <c r="F60" i="1"/>
  <c r="E59" i="1"/>
  <c r="E58" i="1"/>
  <c r="E57" i="1"/>
  <c r="E56" i="1"/>
  <c r="E55" i="1"/>
  <c r="E54" i="1"/>
  <c r="E53" i="1"/>
  <c r="E52" i="1"/>
  <c r="E51" i="1"/>
  <c r="E50" i="1"/>
  <c r="E49" i="1"/>
  <c r="F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19" i="1"/>
  <c r="E18" i="1"/>
  <c r="E17" i="1"/>
  <c r="E16" i="1"/>
  <c r="E15" i="1"/>
  <c r="E14" i="1"/>
  <c r="E12" i="1"/>
  <c r="E11" i="1"/>
  <c r="E10" i="1"/>
  <c r="E9" i="1"/>
  <c r="E74" i="1" l="1"/>
  <c r="B74" i="1" s="1"/>
  <c r="E45" i="1"/>
  <c r="B45" i="1" s="1"/>
  <c r="E60" i="1"/>
  <c r="B60" i="1" s="1"/>
  <c r="E20" i="1"/>
  <c r="F21" i="1" l="1"/>
  <c r="B20" i="1"/>
  <c r="B76" i="1" s="1"/>
</calcChain>
</file>

<file path=xl/sharedStrings.xml><?xml version="1.0" encoding="utf-8"?>
<sst xmlns="http://schemas.openxmlformats.org/spreadsheetml/2006/main" count="140" uniqueCount="102">
  <si>
    <t xml:space="preserve">CANDIDATA/O: </t>
  </si>
  <si>
    <t xml:space="preserve">TITULO DO PROJETO: </t>
  </si>
  <si>
    <t>UNIDADE</t>
  </si>
  <si>
    <t>PONTO/N</t>
  </si>
  <si>
    <t>PONTUAÇÃO FINAL</t>
  </si>
  <si>
    <t>PONTUAÇÃO MÁXIMA</t>
  </si>
  <si>
    <t>CURSO DE PÓS-GRADUAÇÃO</t>
  </si>
  <si>
    <t>CURSO DE ESPECIALIZAÇÃO</t>
  </si>
  <si>
    <t xml:space="preserve">GRADUAÇÃO CONCLUÍDA </t>
  </si>
  <si>
    <t>CURSO DE GRADUAÇÃO</t>
  </si>
  <si>
    <t>CURSO SUPERIOR DE TECNOLOGIA CONCLUÍDO</t>
  </si>
  <si>
    <t>CURSO SUPERIOR DE TECNOLOGIA</t>
  </si>
  <si>
    <t>LINGUA ESTRANGEIRA</t>
  </si>
  <si>
    <t>SEMESTRE</t>
  </si>
  <si>
    <t>BOLSA DE INICIAÇÃO CIENTÍFICA, CONCEDIDA POR INSTITUIÇÃO OFICIAL (PIBIC, PERMANECER, PIBIC AF, SANKOFA ENTRE OUTROS)</t>
  </si>
  <si>
    <t xml:space="preserve">SEMESTRE </t>
  </si>
  <si>
    <t xml:space="preserve">BOLSA DE INICIAÇÃO À EXTENSÃO OU DE INICIAÇÃO AO ENSINO E À APRENDIZAGEM PROFISSIONAIS CONCEDIDA POR INSTITUIÇÃO OFICIAL (PROEXT, PERMANECER, SANKOFA ENTRE OUTROS) </t>
  </si>
  <si>
    <t>BOLSA DE ESTUDO E/OU PESQUISA EM PÓS-GRADUAÇÃO, CONFERIDA POR INSTITUIÇÕES OFICIAIS.</t>
  </si>
  <si>
    <t>BOLSA</t>
  </si>
  <si>
    <t>NOTA DO ITEM I</t>
  </si>
  <si>
    <t>LIVRO</t>
  </si>
  <si>
    <t xml:space="preserve">LIVRO ARTÍSTICO-LITERÁRIO PUBLICADO, COM AUTORIA INDIVIDUAL, APROVADO POR CONSELHO EDITORIAL OU COM REGISTRO ISBN </t>
  </si>
  <si>
    <t>LIVRO ARTÍSTICO-LITERÁRIO PUBLICADO, COM MAIS DE UM AUTOR, APROVADO POR CONSELHO EDITORIAL OU COM REGISTRO ISBN</t>
  </si>
  <si>
    <t>ORG LIVRO</t>
  </si>
  <si>
    <t>CAPITULO DE LIVRO</t>
  </si>
  <si>
    <t>CAPÍTULO DE LIVRO ARTÍSTICO-LITERÁRIO PUBLICADO E APROVADO POR CONSELHO EDITORIAL OU COM REGISTRO ISBN</t>
  </si>
  <si>
    <t>TRADUÇAO</t>
  </si>
  <si>
    <t>ARTIGO</t>
  </si>
  <si>
    <t>TRAB. COM. ANAIS</t>
  </si>
  <si>
    <t>PROJETO DE ARQUITETURA E URBANISMO EXPOSTO NACIONAL OU INTERNACIONALMENTE.</t>
  </si>
  <si>
    <t>EXP. PROJETO</t>
  </si>
  <si>
    <t>PREMIAÇÃO</t>
  </si>
  <si>
    <t>ANO</t>
  </si>
  <si>
    <t>EDITORAÇÃO DE REVISTA TÉCNICO-CIENTÍFICA COM CONSELHO EDITORIAL</t>
  </si>
  <si>
    <t>COORDENAÇÃOPROJETO DE PESQUISA OU EXTENSÃO, FINANCIADO POR ÓRGÃO DE FOMENTO (CNPQ, CAPES, FAPESB, FINEP, ETC.) OU OUTRA INSTITUIÇÃO RECONHECIDA (PETROBRÁS, BNDES, BNB, ETC.)</t>
  </si>
  <si>
    <t>COORDENAÇÃO PESQUISA</t>
  </si>
  <si>
    <t>COORDENAÇÃO DE PROJETO DE PESQUISA E/OU EXTENSÃO APROVADO EM IES, COM DURAÇÃO MÍNIMA DE 01 SEMESTRE, SEM FINANCIAMENTO</t>
  </si>
  <si>
    <r>
      <rPr>
        <sz val="11"/>
        <color theme="1"/>
        <rFont val="Calibri"/>
        <family val="2"/>
      </rPr>
      <t xml:space="preserve">COORDENAÇÃO </t>
    </r>
    <r>
      <rPr>
        <sz val="11"/>
        <color rgb="FF000000"/>
        <rFont val="Calibri"/>
        <family val="2"/>
      </rPr>
      <t>TÉCNICO-CIENTÍFICA DE SEMINÁRIO, CONGRESSO, SIMPÓSIO OU SIMILAR RECONHECIDO COMO ATIVIDADE DE EXTENSÃO</t>
    </r>
  </si>
  <si>
    <t>EVENTO</t>
  </si>
  <si>
    <r>
      <rPr>
        <sz val="11"/>
        <color theme="1"/>
        <rFont val="Calibri"/>
        <family val="2"/>
      </rPr>
      <t xml:space="preserve">MEMBRO E COMISSÃO </t>
    </r>
    <r>
      <rPr>
        <sz val="11"/>
        <color rgb="FF000000"/>
        <rFont val="Calibri"/>
        <family val="2"/>
      </rPr>
      <t>TÉCNICO-CIENTÍFICA DE SEMINÁRIO, CONGRESSO, SIMPÓSIO OU SIMILAR RECONHECIDO COMO ATIVIDADE DE EXTENSÃO</t>
    </r>
  </si>
  <si>
    <r>
      <rPr>
        <sz val="11"/>
        <color theme="1"/>
        <rFont val="Calibri"/>
        <family val="2"/>
      </rPr>
      <t>MEMBRO DE COMISS</t>
    </r>
    <r>
      <rPr>
        <sz val="11"/>
        <color rgb="FF000000"/>
        <rFont val="Calibri"/>
        <family val="2"/>
      </rPr>
      <t>ÃO ORGANIZADORA DE SEMINÁRIO, CONGRESSO, SIMPÓSIO OU SIMILAR OU COORDENADOR DE CONCURSO PÚBLICO PARA DOCENTE</t>
    </r>
  </si>
  <si>
    <t>BANNER</t>
  </si>
  <si>
    <t>NOTA DO ITEM II</t>
  </si>
  <si>
    <t>ATIVIDADE DE MAGISTÉRIO EM NÍVEL MÉDIO</t>
  </si>
  <si>
    <t xml:space="preserve">ORIENTAÇÃO DE MONOGRAFIA DE CURSO DE ESPECIALIZAÇÃO OU APERFEIÇOAMENTO </t>
  </si>
  <si>
    <t>MONOGRAFIA</t>
  </si>
  <si>
    <t xml:space="preserve">ORIENTAÇÃO DE TRABALHO DE CONCLUSÃO DE CURSO DE GRADUAÇÃO </t>
  </si>
  <si>
    <t>TRAB. CONC. CURSO</t>
  </si>
  <si>
    <t>ORIENTAÇÃO / COORDENAÇÃO DE PROJETO DE INICIAÇÃO CIENTÍFICA OU DE EXTENSÃO (APROVADO POR IES OU INSTITUIÇÃO DE PESQUISA), DE ESTÁGIO PROFISSIONAL OU DE PROJETO DE MONITORIA</t>
  </si>
  <si>
    <t>PROJETO</t>
  </si>
  <si>
    <t>BANCA</t>
  </si>
  <si>
    <t>PARTICIPAÇÃO EM BANCA EXAMINADORA DE DEFESA DE TRABALHO DE CONCLUSÃO DE CURSO DE GRADUAÇÃO</t>
  </si>
  <si>
    <t>DOCÊNCIA (&gt;12 H) EM MINICURSO OU CURSO EVENTUAL EM INSTITUIÇÃO RECONHECIDA</t>
  </si>
  <si>
    <t>MINICURSO OU CURSO</t>
  </si>
  <si>
    <t>COORDENAÇÃO OU DOCÊNCIA EM CURSO DE EXTENSÃO PROVADO POR INSTITUIÇÃO DE PESQUISA OU IES, COM DURAÇÃO MINIMA DE 12 HORAS</t>
  </si>
  <si>
    <t>NOTA DO ITEM III</t>
  </si>
  <si>
    <t>OBRA</t>
  </si>
  <si>
    <t xml:space="preserve">COORDENAÇÃO COMPROVADA DE EQUIPE TÉCNICO-PROFISSIONAL (EXCETO DOCÊNCIA E PESQUISA) EM FUNÇÃO RELACIONADA COM A ÁREA </t>
  </si>
  <si>
    <t>PREMIAÇÃO OU MENÇÃO HONROSA DE PROJETOS DE ARQUITETURA E/OU URBANISMO, EM CERTAME NACIONAL OU INTERNACIONAL, PROMOVIDO POR INSTITUIÇÃO RECONHECIDA</t>
  </si>
  <si>
    <t>PREMIO</t>
  </si>
  <si>
    <t>PARTICIPAÇÃO EM DIRETORIA DE CONSELHO PROFISSIONAL, ASSOCIAÇÃO PROFISSIONAL OU ENTIDADE SINDICAL</t>
  </si>
  <si>
    <t>MANDATO</t>
  </si>
  <si>
    <t xml:space="preserve">ASSOCIAÇÃO A ÓRGÃO CIENTÍFICO E/OU PROFISSIONAL </t>
  </si>
  <si>
    <t>ASSOCIAÇÃO/ÓRGÃO</t>
  </si>
  <si>
    <t>CARGO DE DIREÇÃO EM INSTITUIÇÃO PÚBICA, EMPRESA PRIVADA OU ORGANIZAÇÃO DO TERCEIRO SETOR DE RECONHECIMENTO PÚBLICO, COMPROVADA EM NOMEAÇÃO EM DIÁRIO OFICIAL OU ATA DE ELEIÇÃO REGISTRADA EM CARTÓRIO</t>
  </si>
  <si>
    <t>CARGO DE CHEFIA, GERENCIA, COORDENAÇAO OU SIMILAR EM INSTITUIÇÃO PÚBLICA, EMPRESA PRIVADA OU ORGANIZAÇÃO DO TERCEIRO SETR DE RECONHECIMENTO PÚBLICO</t>
  </si>
  <si>
    <t>ATIVIDADE DE ASSESSORAMENTO OU ASSISTENCIA EM NÍVEL ADMINISTRATIVO EM INSTITUIÇÃO PÚBLICA, EMPRESA PRIVADA DO TERCEIRO SETOR DE RECONHECIMENTO PÚBLICO</t>
  </si>
  <si>
    <t>NOTA DO ITEM IV</t>
  </si>
  <si>
    <t>QUANTIDADE</t>
  </si>
  <si>
    <t>BAREMA DE TÍTULOS</t>
  </si>
  <si>
    <t>NOTA FINAL</t>
  </si>
  <si>
    <t>ANEXO VIII: TABELA EXCEL DE PONTUAÇÃO DE CURRÍCULO COM BASE EM BAREMA DE TÍTULOS</t>
  </si>
  <si>
    <t xml:space="preserve">DOUTORADO CONCLUÍDO </t>
  </si>
  <si>
    <t>MESTRADO CONCLUÍDO</t>
  </si>
  <si>
    <t>MONITORIA OFICIAL COMPROVADA POR DOCUMENTO EMITIDO PELO DEPARTAMENTO, PELA UNIDADE DE ENSINO OU PELA UNIVERSIDADE</t>
  </si>
  <si>
    <t>ESPECIALIZAÇÃO CONCLUÍDA</t>
  </si>
  <si>
    <t>LIVRO TÉCNICO-CIENTÍFICO PUBLICADO COM AUTORIA INDIVIDUAL, APROVADO POR CONSELHO EDITORIAL OU COM REGISTRO ISBN</t>
  </si>
  <si>
    <t>LIVRO TÉCNICO-CIENTÍFICO PUBLICADO  COM ATÉ TRÊS AUTORES, APROVADO POR CONSELHO EDITORIAL OU COM REGISTRO ISBN</t>
  </si>
  <si>
    <t>CAPÍTULO DE LIVRO TÉCNICO-CIENTÍFICO APROVADO POR CONSELHO EDITORIAL OU COM REGISTRO ISBN</t>
  </si>
  <si>
    <t xml:space="preserve">PUBLICAÇÃO DE TRADUÇÃO DE LIVRO TÉCNICO-CIENTÍFICO APROVADO POR CONSELHO EDITORIAL OU COM REGISTRO ISBN </t>
  </si>
  <si>
    <t>TRABALHO COMPLETO PUBLICADO EM ANAIS DE EVENTO INTERNACIONAL OU NACIONAL, PROMOVIDO POR INSTITUIÇÃO RECONHECIDA</t>
  </si>
  <si>
    <t>PREMIAÇÃO DE TRABALHOS (ARTIGOS, LIVROS, INICIAÇÃO CIENTÍFICA, TFG ENTRE OUTROS)  POR INSTITUIÇÃO RECONHECIDA NACIONAL OU INTERNACIONAL</t>
  </si>
  <si>
    <r>
      <t>PARTICIPA</t>
    </r>
    <r>
      <rPr>
        <sz val="11"/>
        <color rgb="FF000000"/>
        <rFont val="Calibri"/>
        <family val="2"/>
      </rPr>
      <t>ÇÃO EM CONSELHO EDITORIAL DE REVISTA TÉCNICO-CIENTÍFICA INTERNACIONAL OU NACIONAL OU ASSESSOR CIENTÍFICO DE ÓRGÃO DE FOMENTO À PESQUISA, DESDE QUE VINCULADOS A INSTITUIÇÕES DISTINTAS</t>
    </r>
  </si>
  <si>
    <t xml:space="preserve">ATIVIDADE DE MAGISTÉRIO SUPERIOR </t>
  </si>
  <si>
    <t xml:space="preserve">ATIVIDADE DE TIROCÍNIO OU ESTÁGIO EM DOCÊNCIA EM INSTITUIÇÕES RECONHECIDAS </t>
  </si>
  <si>
    <t>COORDENAÇÃO ACADEMICA DE CURSO DE GRADUAÇÃO E/OU PÓS-GRADUAÇÃO LATO SENSU EM IES</t>
  </si>
  <si>
    <t>PARTICIPAÇÃO EM BANCA EXAMINADORA DE DEFESA DE DOUTORADO, DISSERTAÇÃO OU MONOGRAFIA DE CURSO DE ESPECIALIZAÇÃO OU APERFEIÇOAMENTO</t>
  </si>
  <si>
    <t xml:space="preserve">AUTORIA OU CO-AUTORIA DE PROJETO OU PLANO DE ARQUITETURA E/OU URBANISMO E/OU PAISAGISMO E/OU ENGENHARIAS COMPROVADO POR ART OU RRT </t>
  </si>
  <si>
    <t xml:space="preserve">GERENCIAMENTO, COORDENAÇÃO OU FISCALIZAÇÃO DE OBRA DE ARQUITETURA E/OU URBANISMO E/OU PAISAGISMO E/OU ENGENHARIAS COMPROVADO POR ART OU RRT </t>
  </si>
  <si>
    <t>OUTRO EXERCÍCIO TÉCNICO-PROFISSIONAL EM FUNÇÃO DIRETAMENTE RELACIONADA, COMPROVADO POR CARTEIRA DE TRABALHO, CONTRATO ASSINADO, DECLARAÇÃO DO CONTRATANTE, ART OU RRT  (EXCETO AUTORIA, GERANCIAMENTO E COORDENAÇÃO, JÁ PONTUADOS NOS ITENS ANTERIORES)</t>
  </si>
  <si>
    <t>l. TÍTULOS ACADEMICOS PI (25% DA NOTA)</t>
  </si>
  <si>
    <t>ll. TÍTULOS CIENTÍFICOS, ARTÍSTICOS E LITERÁRIOS P2 (25% DA NOTA)</t>
  </si>
  <si>
    <t>lIl. TÍTULOS DIDÁTICOS P3 (25% DA NOTA)</t>
  </si>
  <si>
    <t>IV. ATIVIDADES PROFISSIONAIS E ADMINISTRATIVAS P4 (25% DA NOTA)</t>
  </si>
  <si>
    <t>LÍNGUA ESTRANGEIRA (CERTIFICADO DE PROFICIÊNCIA EM LÍNGUA ESTRANGEIRA VÁLIDO)</t>
  </si>
  <si>
    <t>ORGANIZAÇÃO DE LIVRO, REVISTA, SITE OU CD-ROM TÉCNICO-CIENTÍFICO PUBLICADO NA ÁREA, APROVADO POR CONSELHO EDITORIAL OU COM REGISTRO ISBN/ISSN</t>
  </si>
  <si>
    <t>ARTIGO TÉCNICO-CIENTÍFICO PUBLICADO EM PERIÓDICO NACIONAL OU INTERNACIONAL NO QUALIS E AVALIADO POR PARES</t>
  </si>
  <si>
    <t>APRESENTAÇÃO</t>
  </si>
  <si>
    <t>APRESENTAÇÃO ACADÊMICA  EM EVENTO SEMINÁRIO, CONGRESSO E SIMILARES, PROMOVIDO POR INSTITUIÇÃO RECONHECIDA</t>
  </si>
  <si>
    <t>APRESENTAÇÃO DE BANNER  EM EVENTO SEMINÁRIO, CONGRESSO E SIMILARES, PROMOVIDO POR INSTITUIÇÃO RECONHECIDA</t>
  </si>
  <si>
    <r>
      <t>PARTICIPAÇÃO EM PROJETO DE PESQUISA OU EXTENSÃ</t>
    </r>
    <r>
      <rPr>
        <sz val="11"/>
        <rFont val="Calibri"/>
        <family val="2"/>
      </rPr>
      <t xml:space="preserve">O OU AÇÃO SOCIAL </t>
    </r>
    <r>
      <rPr>
        <sz val="11"/>
        <color rgb="FF000000"/>
        <rFont val="Calibri"/>
        <family val="2"/>
        <charset val="1"/>
      </rPr>
      <t xml:space="preserve"> COMPROVADA POR DOCUMENTO EMITIDO PELA INSTITUIÇÃO.</t>
    </r>
  </si>
  <si>
    <t>NOME SOCIAL: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</si>
</sst>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2"/>
  </cellStyleXfs>
  <cellXfs count="67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5" borderId="2" xfId="0" applyFont="1" applyFill="1" applyBorder="1"/>
    <xf numFmtId="0" fontId="6" fillId="3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/>
    <xf numFmtId="0" fontId="1" fillId="5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5" borderId="2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12" fillId="0" borderId="0" xfId="0" applyFont="1" applyAlignment="1"/>
    <xf numFmtId="164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/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2" fontId="1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>
      <alignment horizontal="left" wrapText="1"/>
    </xf>
    <xf numFmtId="0" fontId="9" fillId="6" borderId="4" xfId="0" applyFont="1" applyFill="1" applyBorder="1" applyAlignment="1">
      <alignment horizontal="center"/>
    </xf>
    <xf numFmtId="0" fontId="14" fillId="0" borderId="5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152400</xdr:rowOff>
    </xdr:from>
    <xdr:ext cx="5314950" cy="8858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5"/>
  <sheetViews>
    <sheetView tabSelected="1" workbookViewId="0">
      <selection activeCell="A13" sqref="A13"/>
    </sheetView>
  </sheetViews>
  <sheetFormatPr defaultColWidth="14.42578125" defaultRowHeight="15" customHeight="1" x14ac:dyDescent="0.25"/>
  <cols>
    <col min="1" max="1" width="54.85546875" customWidth="1"/>
    <col min="2" max="2" width="24.5703125" style="24" bestFit="1" customWidth="1"/>
    <col min="3" max="3" width="14" style="24" customWidth="1"/>
    <col min="4" max="4" width="9.7109375" style="58" bestFit="1" customWidth="1"/>
    <col min="5" max="5" width="18.28515625" style="24" bestFit="1" customWidth="1"/>
    <col min="6" max="6" width="20.85546875" style="24" bestFit="1" customWidth="1"/>
    <col min="7" max="25" width="8.85546875" customWidth="1"/>
  </cols>
  <sheetData>
    <row r="1" spans="1:7" ht="90" customHeight="1" x14ac:dyDescent="0.25">
      <c r="A1" s="59"/>
      <c r="B1" s="60"/>
      <c r="C1" s="60"/>
      <c r="D1" s="60"/>
      <c r="E1" s="60"/>
      <c r="F1" s="60"/>
    </row>
    <row r="2" spans="1:7" ht="18.75" x14ac:dyDescent="0.3">
      <c r="A2" s="61" t="s">
        <v>71</v>
      </c>
      <c r="B2" s="60"/>
      <c r="C2" s="60"/>
      <c r="D2" s="60"/>
      <c r="E2" s="60"/>
      <c r="F2" s="60"/>
    </row>
    <row r="3" spans="1:7" s="19" customFormat="1" ht="18.75" x14ac:dyDescent="0.3">
      <c r="A3" s="20"/>
      <c r="D3" s="54"/>
    </row>
    <row r="4" spans="1:7" ht="21" x14ac:dyDescent="0.35">
      <c r="A4" s="62" t="s">
        <v>0</v>
      </c>
      <c r="B4" s="63"/>
      <c r="C4" s="63"/>
      <c r="D4" s="63"/>
      <c r="E4" s="63"/>
      <c r="F4" s="63"/>
    </row>
    <row r="5" spans="1:7" s="50" customFormat="1" ht="21" x14ac:dyDescent="0.35">
      <c r="A5" s="51" t="s">
        <v>101</v>
      </c>
      <c r="B5" s="52"/>
      <c r="C5" s="52"/>
      <c r="D5" s="52"/>
      <c r="E5" s="52"/>
      <c r="F5" s="52"/>
    </row>
    <row r="6" spans="1:7" ht="21" x14ac:dyDescent="0.35">
      <c r="A6" s="64" t="s">
        <v>1</v>
      </c>
      <c r="B6" s="63"/>
      <c r="C6" s="63"/>
      <c r="D6" s="63"/>
      <c r="E6" s="63"/>
      <c r="F6" s="63"/>
      <c r="G6" s="1"/>
    </row>
    <row r="7" spans="1:7" ht="23.25" x14ac:dyDescent="0.35">
      <c r="A7" s="25"/>
      <c r="B7" s="19"/>
      <c r="C7" s="19"/>
      <c r="D7" s="65" t="s">
        <v>69</v>
      </c>
      <c r="E7" s="65"/>
      <c r="F7" s="65"/>
      <c r="G7" s="1"/>
    </row>
    <row r="8" spans="1:7" x14ac:dyDescent="0.25">
      <c r="A8" s="2" t="s">
        <v>90</v>
      </c>
      <c r="B8" s="3" t="s">
        <v>2</v>
      </c>
      <c r="C8" s="21" t="s">
        <v>68</v>
      </c>
      <c r="D8" s="55" t="s">
        <v>3</v>
      </c>
      <c r="E8" s="31" t="s">
        <v>4</v>
      </c>
      <c r="F8" s="31" t="s">
        <v>5</v>
      </c>
      <c r="G8" s="4"/>
    </row>
    <row r="9" spans="1:7" ht="30" x14ac:dyDescent="0.25">
      <c r="A9" s="5" t="s">
        <v>72</v>
      </c>
      <c r="B9" s="26" t="s">
        <v>6</v>
      </c>
      <c r="C9" s="42">
        <v>0</v>
      </c>
      <c r="D9" s="53">
        <v>30</v>
      </c>
      <c r="E9" s="40">
        <f t="shared" ref="E9:E19" si="0">IF(C9*D9&lt;F9,C9*D9,F9)</f>
        <v>0</v>
      </c>
      <c r="F9" s="43">
        <v>30</v>
      </c>
      <c r="G9" s="4"/>
    </row>
    <row r="10" spans="1:7" ht="30" x14ac:dyDescent="0.25">
      <c r="A10" s="5" t="s">
        <v>73</v>
      </c>
      <c r="B10" s="26" t="s">
        <v>6</v>
      </c>
      <c r="C10" s="42">
        <v>0</v>
      </c>
      <c r="D10" s="53">
        <v>15</v>
      </c>
      <c r="E10" s="40">
        <f t="shared" si="0"/>
        <v>0</v>
      </c>
      <c r="F10" s="43">
        <v>15</v>
      </c>
      <c r="G10" s="4"/>
    </row>
    <row r="11" spans="1:7" ht="30" x14ac:dyDescent="0.25">
      <c r="A11" s="7" t="s">
        <v>75</v>
      </c>
      <c r="B11" s="27" t="s">
        <v>7</v>
      </c>
      <c r="C11" s="44">
        <v>0</v>
      </c>
      <c r="D11" s="41">
        <v>10</v>
      </c>
      <c r="E11" s="40">
        <f t="shared" si="0"/>
        <v>0</v>
      </c>
      <c r="F11" s="39">
        <v>10</v>
      </c>
      <c r="G11" s="4"/>
    </row>
    <row r="12" spans="1:7" x14ac:dyDescent="0.25">
      <c r="A12" s="9" t="s">
        <v>8</v>
      </c>
      <c r="B12" s="28" t="s">
        <v>9</v>
      </c>
      <c r="C12" s="42">
        <v>0</v>
      </c>
      <c r="D12" s="53">
        <v>5</v>
      </c>
      <c r="E12" s="40">
        <f t="shared" si="0"/>
        <v>0</v>
      </c>
      <c r="F12" s="43">
        <v>5</v>
      </c>
      <c r="G12" s="4"/>
    </row>
    <row r="13" spans="1:7" ht="30" x14ac:dyDescent="0.25">
      <c r="A13" s="11" t="s">
        <v>10</v>
      </c>
      <c r="B13" s="28" t="s">
        <v>11</v>
      </c>
      <c r="C13" s="42">
        <v>0</v>
      </c>
      <c r="D13" s="53">
        <v>4</v>
      </c>
      <c r="E13" s="40">
        <f t="shared" si="0"/>
        <v>0</v>
      </c>
      <c r="F13" s="43">
        <v>8</v>
      </c>
      <c r="G13" s="4"/>
    </row>
    <row r="14" spans="1:7" ht="30" x14ac:dyDescent="0.25">
      <c r="A14" s="10" t="s">
        <v>94</v>
      </c>
      <c r="B14" s="26" t="s">
        <v>12</v>
      </c>
      <c r="C14" s="42">
        <v>0</v>
      </c>
      <c r="D14" s="53">
        <v>3</v>
      </c>
      <c r="E14" s="40">
        <f t="shared" si="0"/>
        <v>0</v>
      </c>
      <c r="F14" s="43">
        <v>6</v>
      </c>
      <c r="G14" s="4"/>
    </row>
    <row r="15" spans="1:7" ht="45" x14ac:dyDescent="0.25">
      <c r="A15" s="8" t="s">
        <v>74</v>
      </c>
      <c r="B15" s="27" t="s">
        <v>13</v>
      </c>
      <c r="C15" s="44">
        <v>0</v>
      </c>
      <c r="D15" s="41">
        <v>0.5</v>
      </c>
      <c r="E15" s="40">
        <f t="shared" si="0"/>
        <v>0</v>
      </c>
      <c r="F15" s="39">
        <v>2</v>
      </c>
      <c r="G15" s="4"/>
    </row>
    <row r="16" spans="1:7" ht="45" x14ac:dyDescent="0.25">
      <c r="A16" s="12" t="s">
        <v>14</v>
      </c>
      <c r="B16" s="26" t="s">
        <v>15</v>
      </c>
      <c r="C16" s="42">
        <v>0</v>
      </c>
      <c r="D16" s="53">
        <v>1</v>
      </c>
      <c r="E16" s="40">
        <f t="shared" si="0"/>
        <v>0</v>
      </c>
      <c r="F16" s="43">
        <v>6</v>
      </c>
      <c r="G16" s="4"/>
    </row>
    <row r="17" spans="1:7" ht="60" x14ac:dyDescent="0.25">
      <c r="A17" s="10" t="s">
        <v>16</v>
      </c>
      <c r="B17" s="26" t="s">
        <v>13</v>
      </c>
      <c r="C17" s="42">
        <v>0</v>
      </c>
      <c r="D17" s="53">
        <v>1</v>
      </c>
      <c r="E17" s="40">
        <f t="shared" si="0"/>
        <v>0</v>
      </c>
      <c r="F17" s="43">
        <v>6</v>
      </c>
      <c r="G17" s="4"/>
    </row>
    <row r="18" spans="1:7" ht="45" x14ac:dyDescent="0.25">
      <c r="A18" s="66" t="s">
        <v>100</v>
      </c>
      <c r="B18" s="26" t="s">
        <v>15</v>
      </c>
      <c r="C18" s="42">
        <v>0</v>
      </c>
      <c r="D18" s="53">
        <v>1</v>
      </c>
      <c r="E18" s="40">
        <f t="shared" si="0"/>
        <v>0</v>
      </c>
      <c r="F18" s="43">
        <v>6</v>
      </c>
      <c r="G18" s="4"/>
    </row>
    <row r="19" spans="1:7" ht="30" x14ac:dyDescent="0.25">
      <c r="A19" s="10" t="s">
        <v>17</v>
      </c>
      <c r="B19" s="26" t="s">
        <v>18</v>
      </c>
      <c r="C19" s="42">
        <v>0</v>
      </c>
      <c r="D19" s="53">
        <v>3</v>
      </c>
      <c r="E19" s="40">
        <f t="shared" si="0"/>
        <v>0</v>
      </c>
      <c r="F19" s="43">
        <v>6</v>
      </c>
      <c r="G19" s="4"/>
    </row>
    <row r="20" spans="1:7" x14ac:dyDescent="0.25">
      <c r="A20" s="13" t="s">
        <v>19</v>
      </c>
      <c r="B20" s="29">
        <f>E20*10/F20</f>
        <v>0</v>
      </c>
      <c r="C20" s="18"/>
      <c r="D20" s="56"/>
      <c r="E20" s="41">
        <f>SUM(E10:E19)</f>
        <v>0</v>
      </c>
      <c r="F20" s="33">
        <f>SUM(F9:F19)</f>
        <v>100</v>
      </c>
      <c r="G20" s="14"/>
    </row>
    <row r="21" spans="1:7" ht="15.75" customHeight="1" x14ac:dyDescent="0.25">
      <c r="A21" s="1"/>
      <c r="B21" s="18"/>
      <c r="C21" s="18"/>
      <c r="D21" s="56"/>
      <c r="E21" s="34"/>
      <c r="F21" s="34">
        <f>IF(E20&lt;F20,E20,F20)</f>
        <v>0</v>
      </c>
      <c r="G21" s="14"/>
    </row>
    <row r="22" spans="1:7" ht="15.75" customHeight="1" x14ac:dyDescent="0.25">
      <c r="A22" s="1"/>
      <c r="B22" s="18"/>
      <c r="C22" s="18"/>
      <c r="D22" s="56"/>
      <c r="E22" s="18"/>
      <c r="F22" s="18"/>
      <c r="G22" s="4"/>
    </row>
    <row r="23" spans="1:7" ht="30" x14ac:dyDescent="0.25">
      <c r="A23" s="2" t="s">
        <v>91</v>
      </c>
      <c r="B23" s="3" t="s">
        <v>2</v>
      </c>
      <c r="C23" s="21" t="s">
        <v>68</v>
      </c>
      <c r="D23" s="55" t="s">
        <v>3</v>
      </c>
      <c r="E23" s="31" t="s">
        <v>4</v>
      </c>
      <c r="F23" s="31" t="s">
        <v>5</v>
      </c>
    </row>
    <row r="24" spans="1:7" ht="45" x14ac:dyDescent="0.25">
      <c r="A24" s="6" t="s">
        <v>76</v>
      </c>
      <c r="B24" s="26" t="s">
        <v>20</v>
      </c>
      <c r="C24" s="49">
        <v>0</v>
      </c>
      <c r="D24" s="53">
        <v>4</v>
      </c>
      <c r="E24" s="45">
        <f t="shared" ref="E24:E44" si="1">IF(C24*D24&lt;F24,C24*D24,F24)</f>
        <v>0</v>
      </c>
      <c r="F24" s="43">
        <v>16</v>
      </c>
    </row>
    <row r="25" spans="1:7" ht="45" x14ac:dyDescent="0.25">
      <c r="A25" s="6" t="s">
        <v>77</v>
      </c>
      <c r="B25" s="26" t="s">
        <v>20</v>
      </c>
      <c r="C25" s="49">
        <v>0</v>
      </c>
      <c r="D25" s="53">
        <v>2</v>
      </c>
      <c r="E25" s="45">
        <f t="shared" si="1"/>
        <v>0</v>
      </c>
      <c r="F25" s="43">
        <v>10</v>
      </c>
    </row>
    <row r="26" spans="1:7" ht="45" x14ac:dyDescent="0.25">
      <c r="A26" s="6" t="s">
        <v>21</v>
      </c>
      <c r="B26" s="26" t="s">
        <v>20</v>
      </c>
      <c r="C26" s="49">
        <v>0</v>
      </c>
      <c r="D26" s="53">
        <v>1</v>
      </c>
      <c r="E26" s="45">
        <f t="shared" si="1"/>
        <v>0</v>
      </c>
      <c r="F26" s="43">
        <v>3</v>
      </c>
    </row>
    <row r="27" spans="1:7" ht="45" x14ac:dyDescent="0.25">
      <c r="A27" s="6" t="s">
        <v>22</v>
      </c>
      <c r="B27" s="26" t="s">
        <v>20</v>
      </c>
      <c r="C27" s="49">
        <v>0</v>
      </c>
      <c r="D27" s="53">
        <v>0.5</v>
      </c>
      <c r="E27" s="45">
        <f t="shared" si="1"/>
        <v>0</v>
      </c>
      <c r="F27" s="43">
        <v>3</v>
      </c>
    </row>
    <row r="28" spans="1:7" ht="45" x14ac:dyDescent="0.25">
      <c r="A28" s="6" t="s">
        <v>95</v>
      </c>
      <c r="B28" s="26" t="s">
        <v>23</v>
      </c>
      <c r="C28" s="49">
        <v>0</v>
      </c>
      <c r="D28" s="53">
        <v>0.5</v>
      </c>
      <c r="E28" s="45">
        <f t="shared" si="1"/>
        <v>0</v>
      </c>
      <c r="F28" s="43">
        <v>3</v>
      </c>
    </row>
    <row r="29" spans="1:7" ht="30" x14ac:dyDescent="0.25">
      <c r="A29" s="6" t="s">
        <v>78</v>
      </c>
      <c r="B29" s="26" t="s">
        <v>24</v>
      </c>
      <c r="C29" s="49">
        <v>0</v>
      </c>
      <c r="D29" s="53">
        <v>0.5</v>
      </c>
      <c r="E29" s="45">
        <f t="shared" si="1"/>
        <v>0</v>
      </c>
      <c r="F29" s="43">
        <v>3</v>
      </c>
    </row>
    <row r="30" spans="1:7" ht="45" x14ac:dyDescent="0.25">
      <c r="A30" s="6" t="s">
        <v>25</v>
      </c>
      <c r="B30" s="26" t="s">
        <v>24</v>
      </c>
      <c r="C30" s="49">
        <v>0</v>
      </c>
      <c r="D30" s="53">
        <v>0.25</v>
      </c>
      <c r="E30" s="45">
        <f t="shared" si="1"/>
        <v>0</v>
      </c>
      <c r="F30" s="43">
        <v>1</v>
      </c>
    </row>
    <row r="31" spans="1:7" ht="45" x14ac:dyDescent="0.25">
      <c r="A31" s="6" t="s">
        <v>79</v>
      </c>
      <c r="B31" s="26" t="s">
        <v>26</v>
      </c>
      <c r="C31" s="49">
        <v>0</v>
      </c>
      <c r="D31" s="53">
        <v>0.25</v>
      </c>
      <c r="E31" s="45">
        <f t="shared" si="1"/>
        <v>0</v>
      </c>
      <c r="F31" s="43">
        <v>1</v>
      </c>
    </row>
    <row r="32" spans="1:7" ht="45" x14ac:dyDescent="0.25">
      <c r="A32" s="15" t="s">
        <v>96</v>
      </c>
      <c r="B32" s="26" t="s">
        <v>27</v>
      </c>
      <c r="C32" s="49">
        <v>0</v>
      </c>
      <c r="D32" s="53">
        <v>1</v>
      </c>
      <c r="E32" s="45">
        <f t="shared" si="1"/>
        <v>0</v>
      </c>
      <c r="F32" s="43">
        <v>10</v>
      </c>
    </row>
    <row r="33" spans="1:7" ht="45" x14ac:dyDescent="0.25">
      <c r="A33" s="6" t="s">
        <v>80</v>
      </c>
      <c r="B33" s="26" t="s">
        <v>28</v>
      </c>
      <c r="C33" s="49">
        <v>0</v>
      </c>
      <c r="D33" s="53">
        <v>0.5</v>
      </c>
      <c r="E33" s="45">
        <f t="shared" si="1"/>
        <v>0</v>
      </c>
      <c r="F33" s="43">
        <v>3</v>
      </c>
    </row>
    <row r="34" spans="1:7" ht="30" x14ac:dyDescent="0.25">
      <c r="A34" s="6" t="s">
        <v>29</v>
      </c>
      <c r="B34" s="26" t="s">
        <v>30</v>
      </c>
      <c r="C34" s="49">
        <v>0</v>
      </c>
      <c r="D34" s="53">
        <v>1</v>
      </c>
      <c r="E34" s="45">
        <f t="shared" si="1"/>
        <v>0</v>
      </c>
      <c r="F34" s="43">
        <v>4</v>
      </c>
    </row>
    <row r="35" spans="1:7" ht="45" x14ac:dyDescent="0.25">
      <c r="A35" s="15" t="s">
        <v>81</v>
      </c>
      <c r="B35" s="26" t="s">
        <v>31</v>
      </c>
      <c r="C35" s="49">
        <v>0</v>
      </c>
      <c r="D35" s="53">
        <v>4</v>
      </c>
      <c r="E35" s="45">
        <f t="shared" si="1"/>
        <v>0</v>
      </c>
      <c r="F35" s="46">
        <v>12</v>
      </c>
    </row>
    <row r="36" spans="1:7" ht="75" x14ac:dyDescent="0.25">
      <c r="A36" s="6" t="s">
        <v>82</v>
      </c>
      <c r="B36" s="26" t="s">
        <v>32</v>
      </c>
      <c r="C36" s="49">
        <v>0</v>
      </c>
      <c r="D36" s="53">
        <v>0.25</v>
      </c>
      <c r="E36" s="45">
        <f t="shared" si="1"/>
        <v>0</v>
      </c>
      <c r="F36" s="43">
        <v>1</v>
      </c>
      <c r="G36" s="16"/>
    </row>
    <row r="37" spans="1:7" ht="30" x14ac:dyDescent="0.25">
      <c r="A37" s="15" t="s">
        <v>33</v>
      </c>
      <c r="B37" s="26" t="s">
        <v>13</v>
      </c>
      <c r="C37" s="49">
        <v>0</v>
      </c>
      <c r="D37" s="53">
        <v>0.25</v>
      </c>
      <c r="E37" s="45">
        <f t="shared" si="1"/>
        <v>0</v>
      </c>
      <c r="F37" s="43">
        <v>1</v>
      </c>
      <c r="G37" s="16"/>
    </row>
    <row r="38" spans="1:7" ht="60" x14ac:dyDescent="0.25">
      <c r="A38" s="6" t="s">
        <v>34</v>
      </c>
      <c r="B38" s="26" t="s">
        <v>35</v>
      </c>
      <c r="C38" s="49">
        <v>0</v>
      </c>
      <c r="D38" s="53">
        <v>1</v>
      </c>
      <c r="E38" s="45">
        <f t="shared" si="1"/>
        <v>0</v>
      </c>
      <c r="F38" s="43">
        <v>4</v>
      </c>
      <c r="G38" s="16"/>
    </row>
    <row r="39" spans="1:7" ht="45" x14ac:dyDescent="0.25">
      <c r="A39" s="15" t="s">
        <v>36</v>
      </c>
      <c r="B39" s="26" t="s">
        <v>13</v>
      </c>
      <c r="C39" s="49">
        <v>0</v>
      </c>
      <c r="D39" s="53">
        <v>0.5</v>
      </c>
      <c r="E39" s="45">
        <f t="shared" si="1"/>
        <v>0</v>
      </c>
      <c r="F39" s="43">
        <v>2</v>
      </c>
    </row>
    <row r="40" spans="1:7" ht="45" x14ac:dyDescent="0.25">
      <c r="A40" s="6" t="s">
        <v>37</v>
      </c>
      <c r="B40" s="26" t="s">
        <v>38</v>
      </c>
      <c r="C40" s="49">
        <v>0</v>
      </c>
      <c r="D40" s="53">
        <v>3</v>
      </c>
      <c r="E40" s="45">
        <f t="shared" si="1"/>
        <v>0</v>
      </c>
      <c r="F40" s="43">
        <v>12</v>
      </c>
    </row>
    <row r="41" spans="1:7" ht="45" x14ac:dyDescent="0.25">
      <c r="A41" s="6" t="s">
        <v>39</v>
      </c>
      <c r="B41" s="26" t="s">
        <v>38</v>
      </c>
      <c r="C41" s="49">
        <v>0</v>
      </c>
      <c r="D41" s="53">
        <v>1</v>
      </c>
      <c r="E41" s="45">
        <f t="shared" si="1"/>
        <v>0</v>
      </c>
      <c r="F41" s="43">
        <v>4</v>
      </c>
    </row>
    <row r="42" spans="1:7" ht="45" x14ac:dyDescent="0.25">
      <c r="A42" s="6" t="s">
        <v>40</v>
      </c>
      <c r="B42" s="26" t="s">
        <v>38</v>
      </c>
      <c r="C42" s="49">
        <v>0</v>
      </c>
      <c r="D42" s="53">
        <v>1</v>
      </c>
      <c r="E42" s="45">
        <f t="shared" si="1"/>
        <v>0</v>
      </c>
      <c r="F42" s="43">
        <v>4</v>
      </c>
    </row>
    <row r="43" spans="1:7" ht="45" x14ac:dyDescent="0.25">
      <c r="A43" s="6" t="s">
        <v>98</v>
      </c>
      <c r="B43" s="26" t="s">
        <v>97</v>
      </c>
      <c r="C43" s="49">
        <v>0</v>
      </c>
      <c r="D43" s="53">
        <v>0.5</v>
      </c>
      <c r="E43" s="45">
        <f t="shared" si="1"/>
        <v>0</v>
      </c>
      <c r="F43" s="43">
        <v>2</v>
      </c>
    </row>
    <row r="44" spans="1:7" ht="45" x14ac:dyDescent="0.25">
      <c r="A44" s="6" t="s">
        <v>99</v>
      </c>
      <c r="B44" s="26" t="s">
        <v>41</v>
      </c>
      <c r="C44" s="49">
        <v>0</v>
      </c>
      <c r="D44" s="53">
        <v>0.25</v>
      </c>
      <c r="E44" s="45">
        <f t="shared" si="1"/>
        <v>0</v>
      </c>
      <c r="F44" s="43">
        <v>1</v>
      </c>
    </row>
    <row r="45" spans="1:7" x14ac:dyDescent="0.25">
      <c r="A45" s="13" t="s">
        <v>42</v>
      </c>
      <c r="B45" s="29">
        <f>E45*10/F45</f>
        <v>0</v>
      </c>
      <c r="C45" s="18"/>
      <c r="D45" s="56"/>
      <c r="E45" s="37">
        <f>SUM(E24:E44)</f>
        <v>0</v>
      </c>
      <c r="F45" s="33">
        <f>SUM(F24:F44)</f>
        <v>100</v>
      </c>
      <c r="G45" s="14"/>
    </row>
    <row r="46" spans="1:7" ht="15.75" customHeight="1" x14ac:dyDescent="0.25">
      <c r="A46" s="1"/>
      <c r="B46" s="18"/>
      <c r="C46" s="18"/>
      <c r="D46" s="56"/>
      <c r="E46" s="34"/>
      <c r="F46" s="34"/>
      <c r="G46" s="14"/>
    </row>
    <row r="47" spans="1:7" ht="15.75" customHeight="1" x14ac:dyDescent="0.25">
      <c r="A47" s="1"/>
      <c r="B47" s="18"/>
      <c r="C47" s="18"/>
      <c r="D47" s="56"/>
      <c r="E47" s="18"/>
      <c r="F47" s="18"/>
    </row>
    <row r="48" spans="1:7" x14ac:dyDescent="0.25">
      <c r="A48" s="2" t="s">
        <v>92</v>
      </c>
      <c r="B48" s="3" t="s">
        <v>2</v>
      </c>
      <c r="C48" s="21" t="s">
        <v>68</v>
      </c>
      <c r="D48" s="55" t="s">
        <v>3</v>
      </c>
      <c r="E48" s="31" t="s">
        <v>4</v>
      </c>
      <c r="F48" s="31" t="s">
        <v>5</v>
      </c>
    </row>
    <row r="49" spans="1:25" x14ac:dyDescent="0.25">
      <c r="A49" s="6" t="s">
        <v>83</v>
      </c>
      <c r="B49" s="26" t="s">
        <v>13</v>
      </c>
      <c r="C49" s="49">
        <v>0</v>
      </c>
      <c r="D49" s="53">
        <v>3</v>
      </c>
      <c r="E49" s="45">
        <f t="shared" ref="E49:E59" si="2">IF(C49*D49&lt;F49,C49*D49,F49)</f>
        <v>0</v>
      </c>
      <c r="F49" s="39">
        <v>36</v>
      </c>
    </row>
    <row r="50" spans="1:25" x14ac:dyDescent="0.25">
      <c r="A50" s="6" t="s">
        <v>43</v>
      </c>
      <c r="B50" s="26" t="s">
        <v>13</v>
      </c>
      <c r="C50" s="49">
        <v>0</v>
      </c>
      <c r="D50" s="53">
        <v>1</v>
      </c>
      <c r="E50" s="45">
        <f t="shared" si="2"/>
        <v>0</v>
      </c>
      <c r="F50" s="39">
        <v>12</v>
      </c>
    </row>
    <row r="51" spans="1:25" ht="30" x14ac:dyDescent="0.25">
      <c r="A51" s="6" t="s">
        <v>84</v>
      </c>
      <c r="B51" s="26" t="s">
        <v>13</v>
      </c>
      <c r="C51" s="49">
        <v>0</v>
      </c>
      <c r="D51" s="53">
        <v>1</v>
      </c>
      <c r="E51" s="45">
        <f t="shared" si="2"/>
        <v>0</v>
      </c>
      <c r="F51" s="39">
        <v>2</v>
      </c>
    </row>
    <row r="52" spans="1:25" ht="30" x14ac:dyDescent="0.25">
      <c r="A52" s="6" t="s">
        <v>85</v>
      </c>
      <c r="B52" s="26" t="s">
        <v>13</v>
      </c>
      <c r="C52" s="49">
        <v>0</v>
      </c>
      <c r="D52" s="53">
        <v>2.5</v>
      </c>
      <c r="E52" s="45">
        <f t="shared" si="2"/>
        <v>0</v>
      </c>
      <c r="F52" s="39">
        <v>10</v>
      </c>
    </row>
    <row r="53" spans="1:25" ht="30" x14ac:dyDescent="0.25">
      <c r="A53" s="6" t="s">
        <v>44</v>
      </c>
      <c r="B53" s="26" t="s">
        <v>45</v>
      </c>
      <c r="C53" s="49">
        <v>0</v>
      </c>
      <c r="D53" s="53">
        <v>2.5</v>
      </c>
      <c r="E53" s="45">
        <f t="shared" si="2"/>
        <v>0</v>
      </c>
      <c r="F53" s="39">
        <v>10</v>
      </c>
    </row>
    <row r="54" spans="1:25" ht="30" x14ac:dyDescent="0.25">
      <c r="A54" s="6" t="s">
        <v>46</v>
      </c>
      <c r="B54" s="26" t="s">
        <v>47</v>
      </c>
      <c r="C54" s="49">
        <v>0</v>
      </c>
      <c r="D54" s="53">
        <v>1</v>
      </c>
      <c r="E54" s="45">
        <f t="shared" si="2"/>
        <v>0</v>
      </c>
      <c r="F54" s="39">
        <v>4</v>
      </c>
    </row>
    <row r="55" spans="1:25" ht="60" x14ac:dyDescent="0.25">
      <c r="A55" s="6" t="s">
        <v>48</v>
      </c>
      <c r="B55" s="26" t="s">
        <v>49</v>
      </c>
      <c r="C55" s="49">
        <v>0</v>
      </c>
      <c r="D55" s="53">
        <v>1</v>
      </c>
      <c r="E55" s="45">
        <f t="shared" si="2"/>
        <v>0</v>
      </c>
      <c r="F55" s="39">
        <v>4</v>
      </c>
    </row>
    <row r="56" spans="1:25" ht="45" x14ac:dyDescent="0.25">
      <c r="A56" s="6" t="s">
        <v>86</v>
      </c>
      <c r="B56" s="26" t="s">
        <v>50</v>
      </c>
      <c r="C56" s="49">
        <v>0</v>
      </c>
      <c r="D56" s="53">
        <v>1</v>
      </c>
      <c r="E56" s="45">
        <f t="shared" si="2"/>
        <v>0</v>
      </c>
      <c r="F56" s="39">
        <v>4</v>
      </c>
    </row>
    <row r="57" spans="1:25" ht="30" x14ac:dyDescent="0.25">
      <c r="A57" s="6" t="s">
        <v>51</v>
      </c>
      <c r="B57" s="26" t="s">
        <v>50</v>
      </c>
      <c r="C57" s="49">
        <v>0</v>
      </c>
      <c r="D57" s="53">
        <v>0.5</v>
      </c>
      <c r="E57" s="45">
        <f t="shared" si="2"/>
        <v>0</v>
      </c>
      <c r="F57" s="39">
        <v>2</v>
      </c>
    </row>
    <row r="58" spans="1:25" ht="30" x14ac:dyDescent="0.25">
      <c r="A58" s="6" t="s">
        <v>52</v>
      </c>
      <c r="B58" s="26" t="s">
        <v>53</v>
      </c>
      <c r="C58" s="49">
        <v>0</v>
      </c>
      <c r="D58" s="53">
        <v>2</v>
      </c>
      <c r="E58" s="45">
        <f t="shared" si="2"/>
        <v>0</v>
      </c>
      <c r="F58" s="39">
        <v>8</v>
      </c>
    </row>
    <row r="59" spans="1:25" ht="45" x14ac:dyDescent="0.25">
      <c r="A59" s="6" t="s">
        <v>54</v>
      </c>
      <c r="B59" s="26" t="s">
        <v>53</v>
      </c>
      <c r="C59" s="49">
        <v>0</v>
      </c>
      <c r="D59" s="53">
        <v>2</v>
      </c>
      <c r="E59" s="45">
        <f t="shared" si="2"/>
        <v>0</v>
      </c>
      <c r="F59" s="39">
        <v>8</v>
      </c>
    </row>
    <row r="60" spans="1:25" x14ac:dyDescent="0.25">
      <c r="A60" s="13" t="s">
        <v>55</v>
      </c>
      <c r="B60" s="29">
        <f>E60*10/F60</f>
        <v>0</v>
      </c>
      <c r="C60" s="22"/>
      <c r="D60" s="57"/>
      <c r="E60" s="37">
        <f>SUM(E49:E59)</f>
        <v>0</v>
      </c>
      <c r="F60" s="32">
        <f>SUM(F49:F59)</f>
        <v>100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5">
      <c r="A61" s="1"/>
      <c r="B61" s="18"/>
      <c r="C61" s="18"/>
      <c r="D61" s="56"/>
      <c r="E61" s="23"/>
      <c r="F61" s="23"/>
    </row>
    <row r="62" spans="1:25" ht="15.75" customHeight="1" x14ac:dyDescent="0.25">
      <c r="A62" s="1"/>
      <c r="B62" s="18"/>
      <c r="C62" s="18"/>
      <c r="D62" s="56"/>
      <c r="E62" s="18"/>
      <c r="F62" s="18"/>
    </row>
    <row r="63" spans="1:25" ht="30" x14ac:dyDescent="0.25">
      <c r="A63" s="2" t="s">
        <v>93</v>
      </c>
      <c r="B63" s="3" t="s">
        <v>2</v>
      </c>
      <c r="C63" s="21" t="s">
        <v>68</v>
      </c>
      <c r="D63" s="55" t="s">
        <v>3</v>
      </c>
      <c r="E63" s="31" t="s">
        <v>4</v>
      </c>
      <c r="F63" s="31" t="s">
        <v>5</v>
      </c>
    </row>
    <row r="64" spans="1:25" ht="45" x14ac:dyDescent="0.25">
      <c r="A64" s="5" t="s">
        <v>87</v>
      </c>
      <c r="B64" s="26" t="s">
        <v>49</v>
      </c>
      <c r="C64" s="49">
        <v>0</v>
      </c>
      <c r="D64" s="53">
        <v>3</v>
      </c>
      <c r="E64" s="45">
        <f t="shared" ref="E64:E73" si="3">IF(C64*D64&lt;F64,C64*D64,F64)</f>
        <v>0</v>
      </c>
      <c r="F64" s="39">
        <v>30</v>
      </c>
    </row>
    <row r="65" spans="1:25" ht="60" x14ac:dyDescent="0.25">
      <c r="A65" s="5" t="s">
        <v>88</v>
      </c>
      <c r="B65" s="26" t="s">
        <v>56</v>
      </c>
      <c r="C65" s="49">
        <v>0</v>
      </c>
      <c r="D65" s="53">
        <v>1.5</v>
      </c>
      <c r="E65" s="45">
        <f t="shared" si="3"/>
        <v>0</v>
      </c>
      <c r="F65" s="39">
        <v>15</v>
      </c>
    </row>
    <row r="66" spans="1:25" ht="45" x14ac:dyDescent="0.25">
      <c r="A66" s="5" t="s">
        <v>57</v>
      </c>
      <c r="B66" s="26" t="s">
        <v>13</v>
      </c>
      <c r="C66" s="49">
        <v>0</v>
      </c>
      <c r="D66" s="53">
        <v>1</v>
      </c>
      <c r="E66" s="45">
        <f t="shared" si="3"/>
        <v>0</v>
      </c>
      <c r="F66" s="39">
        <v>10</v>
      </c>
    </row>
    <row r="67" spans="1:25" ht="90" x14ac:dyDescent="0.25">
      <c r="A67" s="12" t="s">
        <v>89</v>
      </c>
      <c r="B67" s="26" t="s">
        <v>13</v>
      </c>
      <c r="C67" s="49">
        <v>0</v>
      </c>
      <c r="D67" s="53">
        <v>0.3</v>
      </c>
      <c r="E67" s="45">
        <f t="shared" si="3"/>
        <v>0</v>
      </c>
      <c r="F67" s="43">
        <v>6</v>
      </c>
    </row>
    <row r="68" spans="1:25" ht="60" x14ac:dyDescent="0.25">
      <c r="A68" s="5" t="s">
        <v>58</v>
      </c>
      <c r="B68" s="26" t="s">
        <v>59</v>
      </c>
      <c r="C68" s="49">
        <v>0</v>
      </c>
      <c r="D68" s="53">
        <v>5</v>
      </c>
      <c r="E68" s="45">
        <f t="shared" si="3"/>
        <v>0</v>
      </c>
      <c r="F68" s="43">
        <v>20</v>
      </c>
    </row>
    <row r="69" spans="1:25" ht="45" x14ac:dyDescent="0.25">
      <c r="A69" s="5" t="s">
        <v>60</v>
      </c>
      <c r="B69" s="26" t="s">
        <v>61</v>
      </c>
      <c r="C69" s="49">
        <v>0</v>
      </c>
      <c r="D69" s="53">
        <v>1</v>
      </c>
      <c r="E69" s="45">
        <f t="shared" si="3"/>
        <v>0</v>
      </c>
      <c r="F69" s="39">
        <v>2</v>
      </c>
    </row>
    <row r="70" spans="1:25" x14ac:dyDescent="0.25">
      <c r="A70" s="5" t="s">
        <v>62</v>
      </c>
      <c r="B70" s="26" t="s">
        <v>63</v>
      </c>
      <c r="C70" s="49">
        <v>0</v>
      </c>
      <c r="D70" s="53">
        <v>0.5</v>
      </c>
      <c r="E70" s="45">
        <f t="shared" si="3"/>
        <v>0</v>
      </c>
      <c r="F70" s="39">
        <v>1</v>
      </c>
    </row>
    <row r="71" spans="1:25" ht="75" x14ac:dyDescent="0.25">
      <c r="A71" s="5" t="s">
        <v>64</v>
      </c>
      <c r="B71" s="26" t="s">
        <v>13</v>
      </c>
      <c r="C71" s="49">
        <v>0</v>
      </c>
      <c r="D71" s="53">
        <v>2.5</v>
      </c>
      <c r="E71" s="45">
        <f t="shared" si="3"/>
        <v>0</v>
      </c>
      <c r="F71" s="39">
        <v>10</v>
      </c>
    </row>
    <row r="72" spans="1:25" ht="60" x14ac:dyDescent="0.25">
      <c r="A72" s="5" t="s">
        <v>65</v>
      </c>
      <c r="B72" s="26" t="s">
        <v>13</v>
      </c>
      <c r="C72" s="49">
        <v>0</v>
      </c>
      <c r="D72" s="53">
        <v>1</v>
      </c>
      <c r="E72" s="45">
        <f t="shared" si="3"/>
        <v>0</v>
      </c>
      <c r="F72" s="39">
        <v>4</v>
      </c>
    </row>
    <row r="73" spans="1:25" ht="60" x14ac:dyDescent="0.25">
      <c r="A73" s="5" t="s">
        <v>66</v>
      </c>
      <c r="B73" s="26" t="s">
        <v>13</v>
      </c>
      <c r="C73" s="49">
        <v>0</v>
      </c>
      <c r="D73" s="53">
        <v>1</v>
      </c>
      <c r="E73" s="47">
        <f t="shared" si="3"/>
        <v>0</v>
      </c>
      <c r="F73" s="48">
        <v>2</v>
      </c>
    </row>
    <row r="74" spans="1:25" x14ac:dyDescent="0.25">
      <c r="A74" s="17" t="s">
        <v>67</v>
      </c>
      <c r="B74" s="30">
        <f>E74*10/F74</f>
        <v>0</v>
      </c>
      <c r="C74" s="23"/>
      <c r="D74" s="57"/>
      <c r="E74" s="35">
        <f t="shared" ref="E74:F74" si="4">SUM(E64:E73)</f>
        <v>0</v>
      </c>
      <c r="F74" s="33">
        <f t="shared" si="4"/>
        <v>100</v>
      </c>
      <c r="G74" s="1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5">
      <c r="A75" s="4"/>
      <c r="B75" s="23"/>
      <c r="C75" s="23"/>
      <c r="D75" s="57"/>
      <c r="E75" s="23"/>
      <c r="F75" s="23"/>
      <c r="G75" s="1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23.25" x14ac:dyDescent="0.35">
      <c r="A76" s="38" t="s">
        <v>70</v>
      </c>
      <c r="B76" s="30">
        <f>B74+B60+B45+B20</f>
        <v>0</v>
      </c>
      <c r="E76" s="36"/>
    </row>
    <row r="77" spans="1:25" ht="15.75" customHeight="1" x14ac:dyDescent="0.25"/>
    <row r="78" spans="1:25" ht="15.75" customHeight="1" x14ac:dyDescent="0.25"/>
    <row r="79" spans="1:25" ht="15.75" customHeight="1" x14ac:dyDescent="0.25"/>
    <row r="80" spans="1:2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5">
    <mergeCell ref="A1:F1"/>
    <mergeCell ref="A2:F2"/>
    <mergeCell ref="A4:F4"/>
    <mergeCell ref="A6:F6"/>
    <mergeCell ref="D7:F7"/>
  </mergeCells>
  <pageMargins left="0.51181102362204722" right="0.51181102362204722" top="0.78740157480314965" bottom="0.78740157480314965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Ivo</dc:creator>
  <cp:lastModifiedBy>Leo</cp:lastModifiedBy>
  <dcterms:created xsi:type="dcterms:W3CDTF">2020-07-10T12:47:30Z</dcterms:created>
  <dcterms:modified xsi:type="dcterms:W3CDTF">2023-05-04T11:58:03Z</dcterms:modified>
</cp:coreProperties>
</file>