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<sst xmlns="http://schemas.openxmlformats.org/spreadsheetml/2006/main" count="190" uniqueCount="133">
  <si>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NOTA DE TITULOS</t>
  </si>
  <si>
    <t>UNIDADE</t>
  </si>
  <si>
    <t xml:space="preserve">N </t>
  </si>
  <si>
    <t>PONTO/N</t>
  </si>
  <si>
    <t>PONTUAÇÃO ITEM</t>
  </si>
  <si>
    <t>PONTUAÇÃO FINAL</t>
  </si>
  <si>
    <t>PONTUAÇÃO MÁXIMA</t>
  </si>
  <si>
    <t>CURSO DE GRADUAÇÃO</t>
  </si>
  <si>
    <t>CURSO DE ESPECIALIZAÇÃO</t>
  </si>
  <si>
    <t>CURSO DE AERFEIÇOAMENTO</t>
  </si>
  <si>
    <t>CURSO TÉCNICO</t>
  </si>
  <si>
    <t>BOLSA</t>
  </si>
  <si>
    <t>LIVRO</t>
  </si>
  <si>
    <t>ORG LIVRO</t>
  </si>
  <si>
    <t>CAPITULO DE LIVRO</t>
  </si>
  <si>
    <t>TRADUÇAO</t>
  </si>
  <si>
    <t>ARTIGO</t>
  </si>
  <si>
    <t>TRAB. COM. ANAIS</t>
  </si>
  <si>
    <t>EXP. PROJETO</t>
  </si>
  <si>
    <t>PUBLICAÇÃO</t>
  </si>
  <si>
    <t>ANO</t>
  </si>
  <si>
    <t>COORDENAÇÃO PESQUISA</t>
  </si>
  <si>
    <t>PESQUISA</t>
  </si>
  <si>
    <t>EVENTO</t>
  </si>
  <si>
    <t>SEMESTRE</t>
  </si>
  <si>
    <t>MONOGRAFIA</t>
  </si>
  <si>
    <t>TRAB. CONC. CURSO</t>
  </si>
  <si>
    <t>PROJETO</t>
  </si>
  <si>
    <t>BANCA</t>
  </si>
  <si>
    <t>APROVAÇÃO</t>
  </si>
  <si>
    <t>PALESTRA CONFERENCIA</t>
  </si>
  <si>
    <t>COMUNICAÇÃO</t>
  </si>
  <si>
    <t>MINICURSO OU CURSO</t>
  </si>
  <si>
    <t>1- AUTORIA OU CO-AUTORIA DE PROJETO OU PLANO DE ARQUITETURA E/OU URBANISMO DE MÉDIO OU GRANDE PORTE, COMPROVADO POR ART OU ART</t>
  </si>
  <si>
    <t>2 - AUTORIA OU COAUTORIA DE PROJETO OU PLANO DE ARQUITETURA E/OU URBANISMO DE PEQUENO PORTE (RESIDÊNCIAS UNIFAMILIARES, PEQUENOS ESPAÇOS PÚBLICOS, PEQUENAS REFORMAS, ETC.), COMPROVADO POR ART OU RRT</t>
  </si>
  <si>
    <t>3 - GERENCIAMENTO, COORDENAÇÃO OU FISCALIZAÇÃO DE OBRA DE ARQUITETURA E/OU URBANISMO DE MÉDIO OU GRANDE PORTE, COMPROVADO POR ART OU RRT</t>
  </si>
  <si>
    <t>OBRA</t>
  </si>
  <si>
    <t>4 -  GERENCIAMENTO, COORDENAÇÃO OU FISCALIZAÇÃO DE OBRA DE ARQUITETURA E/OU URBANISMO DE PEQUENO PORTE (RESIDÊNCIAS UNIFAMILIARES, PEQUENOS ESPAÇOS PÚBLICOS, PEQUENAS REFORMAS, ETC.), COMPROVADA POR ART OU RRT</t>
  </si>
  <si>
    <t xml:space="preserve">5 - COORDENAÇÃO COMPROVADA DE EQUIPE TÉCNICO-PROFISSIONAL (EXCETO DOCÊNCIA E PESQUISA) EM FUNÇÃO RELACIONADA COM A ÁREA </t>
  </si>
  <si>
    <t xml:space="preserve">6 - EXERCÍCIO TÉCNICO-PROFISSIONAL (EXCETO DOCÊNCIA E PESQUISA) EM FUNÇÃO DIRETAMENTE RELACIONADA, COMPROVADO POR CARTEIRA DE TRABALHO, ART OU RRT </t>
  </si>
  <si>
    <t>7 - CONSULTORIA ESPECIALIZADA EM ATIVIDADE PROFISSIONAL DIRETAMENTE RELACIONADA COM A ÁREA DO PROGRAMA</t>
  </si>
  <si>
    <t>CONSULTORIA</t>
  </si>
  <si>
    <t>8 - PREMIAÇÃO OU MENÇÃO HONROSA DE PROJETOS DE ARQUITETURA E/OU URBANISMO, EM CERTAME NACIONAL OU INTERNACIONAL, PROMOVIDO POR INSTITUIÇÃO RECONHECIDA</t>
  </si>
  <si>
    <t>PREMIO</t>
  </si>
  <si>
    <t>9 - PARTICIPAÇÃO, SEM PREMIAÇÃO, EM CONCURSO PÚBLICO NACIONAL OU INTERNACIONAL DE PROJETOS DE ARQUITETURA E/OU URBANISMO, PROMOVIDO POR INSTITUIÇÃO RECONHECIDA</t>
  </si>
  <si>
    <t>CONCURSO</t>
  </si>
  <si>
    <t>10 - PARTICIPAÇÃO EM COMISSÃO JULGADORA DE CONCURSO PÚBLICO NACIONAL OU INTERNACIONAL DE PROJETOS DE ARQUITETURA E/OU URBANISMO</t>
  </si>
  <si>
    <t>COMISSÃO</t>
  </si>
  <si>
    <t>11 - PARTICIPAÇÃO EM DIRETORIA DE CONSELHO PROFISSIONAL, ASSOCIAÇÃO PROFISSIONAL OU ENTIDADE SINDICAL</t>
  </si>
  <si>
    <t>MANDATO</t>
  </si>
  <si>
    <t xml:space="preserve">12 - ASSOCIAÇÃO A ÓRGÃO CIENTÍFICO E/OU PROFISSIONAL </t>
  </si>
  <si>
    <t>ASSOCIAÇÃO/ÓRGÃO</t>
  </si>
  <si>
    <t>13 - CARGO DE DIREÇÃO EM INSTITUIÇÃO PÚBICA, EMPRESA PRIVADA OU ORGANIZAÇÃO DO TERCEIRO SETOR DE RECONHECIMENTO PÚBLICO, COMPROVADA EM NOMEAÇÃO EM DIÁRIO OFICIAL OU ATA DE ELEIÇÃO REGISTRADA EM CARTÓRIO</t>
  </si>
  <si>
    <t>14 - CARGO DE CHEFIA, GERENCIA, COORDENAÇAO OU SIMILAR EM INSTITUIÇÃO PÚBLICA, EMPRESA PRIVADA OU ORGANIZAÇÃO DO TERCEIRO SETR DE RECONHECIMENTO PÚBLICO</t>
  </si>
  <si>
    <t>15 - ATIVIDADE DE ASSESSORAMENTO OU ASSISTENCIA EM NÍVEL ADMINISTRATIVO EM INSTITUIÇÃO PÚBLICA, EMPRESA PRIVADA DO TERCEIRO SETOR DE RECONHECIMENTO PÚBLICO</t>
  </si>
  <si>
    <t>CURSO DE PÓS-GRADUAÇÃO</t>
  </si>
  <si>
    <t xml:space="preserve">SEMESTRE </t>
  </si>
  <si>
    <t>APROVAÇÃO EM CONCURSO SIMPLIFICADO NO MAGISTÉRIO SUPERIOR - PROFESSOR SUBSTITUTO</t>
  </si>
  <si>
    <t>IV. ATIVIDADES PROFISSIONAIS E ADMINISTRATIVAS P4 (10% DA NOTA)</t>
  </si>
  <si>
    <t>LÍNGUA ESTRANGEIRA (CERTIFICADO DE PROFICIENCIA EM LIBGUA ESTRANGEIRA VÁLIDO OU CERTIFICADO DE CONCLUSÃO DE CURSO DE LINGUAS)</t>
  </si>
  <si>
    <t>APRESENTAÇÃO DE BANNER EM EVENTO CIENTÍFICO</t>
  </si>
  <si>
    <t>BANNER</t>
  </si>
  <si>
    <t>INTERCAMBIO PARA INSTITUIÇÃO DE ENSINO SUPERIOR ESTRANGEIRA (MINIMO DE 4 MESES)</t>
  </si>
  <si>
    <t>INTERCAMBIO</t>
  </si>
  <si>
    <t>TITULO DO PROJETO:</t>
  </si>
  <si>
    <t>CANDIDATO:</t>
  </si>
  <si>
    <t>LINGUA ESTRANGEIRA</t>
  </si>
  <si>
    <t>MESTRADO CONCLUÍDO NA ÁREA DO PROGRAMA</t>
  </si>
  <si>
    <t xml:space="preserve">MESTRADO CONCLUÍDO EM OUTRAS ÁREAS </t>
  </si>
  <si>
    <t>ESPECIALIZAÇÃO CONCLUIDA (IGUAL OU MAIOR QUE 360 HORAS) NA ÁREA DO PROGRAAMA</t>
  </si>
  <si>
    <t>ESPECIALIZAÇÃO CONCLUIDA (IGUAL OU MAIOR QUE 120 HORAS) NA ÁREA DO PROGRAMA</t>
  </si>
  <si>
    <t>APERFEIÇOAMENTO CONCLUIDA (IGUAL OU MAIOR QUE 120 HORAS) NA ÁREA DO PROGRAMA</t>
  </si>
  <si>
    <t>APERFEIÇOAMENTO CONCLUIDA (IGUAL OU MAIOR QUE 120 HORAS) EM OUTRA ÁREA</t>
  </si>
  <si>
    <t>GRADUAÇÃO CURSADA EM ÁREAS AFINS ALÉM DA EXIGIDA PELO PROGRAMA</t>
  </si>
  <si>
    <t>CURSO TÉCNICO (EM NPIVEL EQUIVALENTE A CURSO MÉDIO) EM ÁREAS AFINS</t>
  </si>
  <si>
    <t>MONITORIA OFICAL COMPROVADA POR DOCUMENTO EMITIDO PELO DEPARTAMENTO, PELA UNIDADE DE ENSINO OU PELA UNIVERSIDADE</t>
  </si>
  <si>
    <t>BOLSA DE INICIAÇÃO CIENTIFICA CONCEDIDA POR INSTITUIÇÃO OFICIAL (PIBIC, PERMANECER, PIBIC AF, FAPESB, ENTRE OUTROS)</t>
  </si>
  <si>
    <t>PARTICIPAÇÃO VOLUNTÁRIA EM PESQUISA (INICIAÇÃO CIENTÍFICA) COMPROVADA POR DOCUMENTO EMITIDO PELO DEPARTAMENTO, PELA UNIDADE DE ENSINO OU PELA UNIVERSIDADE</t>
  </si>
  <si>
    <t>ESTÁGIO (MAIOR OU IGUAL A 500 HORAS) QUE EXCEDAM OS REQUISITOS DE GRADUAÇÃO EM ÁREAS AFINS</t>
  </si>
  <si>
    <t>BOLSA DE ESTUDO E OU  PESQUISA EM PÓS-GRADUAÇÃO, CONFERIDA POR INSTITUIÇÕES OFICIAIS, EXCETO BOLSA REGULAR DE ESPECIALIZAÇÃO, MESTRADO E DOUTORADO.</t>
  </si>
  <si>
    <t>LIVRO TÉCNICO-CIENTÍFICO PUBLICADO NA ÁREA DO PROGRAMA, COM AUTORIA INDIVIDUAL, APROVADO POR CONSELHO EDITORIAL OU COM REGISTRO ISBN</t>
  </si>
  <si>
    <t>LIVRO TÉCNICO-CIENTÍFICO PUBLICADO EM ÁREA AFIM, COM AUTORIA INDIVIDUAL, APROVADO POR CONSELHO EDITORIAL OU COM REGISTRO ISBN</t>
  </si>
  <si>
    <t>LIVRO TÉCNICO-CIENTÍFICO PUBLICADO NA ÁREA DO PROGRAMA, COM ATÉ TRÊS AUTORES, APROVADO POR CONSELHO EDITORIAL OU COM REGISTRO ISBN</t>
  </si>
  <si>
    <t>LIVRO TÉCNICO-CIENTÍFICO PUBLICADO EM ÁREA AFIM, COM ATÉ TRÊS AUTORES, APROVADO POR CONSELHO EDITORIAL OU COM REGISTRO ISBN</t>
  </si>
  <si>
    <t xml:space="preserve">LIVRO ARTÍSTICO-LITERÁRIO PUBLICADO, COM AUTORIA INDIVIDUAL, APROVADO POR CONSELHO EDITORIAL OU COM REGISTRO ISBN </t>
  </si>
  <si>
    <t>LIVRO ARTÍSTICO-LITERÁRIO PUBLICADO, COM MAIS DE UM AUTOR, APROVADO POR CONSELHO EDITORIAL OU COM REGISTRO ISBN</t>
  </si>
  <si>
    <t>ORGANIZAÇÃO (INDIVIDUAL) DE LIVRO, REVISTA, SITE OU CD-ROM, TÉCNICO-CIENTÍFICO PUBLICADO NA ÁREA, APROVADO POR CONSELHO EDITORIAL OU COM REGISTRO ISBN</t>
  </si>
  <si>
    <t>ORGANIZAÇÃO DE LIVRO, REVISTA, SITE OU CD-ROM, TÉCNICO-CIENTÍFICO, PUBLICADO EM ÁREA AFIM OU COM MAIS DE UM ORGANIZADOR, APROVADO POR CONSELHO EDITORIAL OU COM REGISTRO ISBN</t>
  </si>
  <si>
    <t xml:space="preserve">ORGANIZAÇÃO DE LIVRO, REVISTA, SITE OU CD-ROM, ARTÍSTICO-LITERÁRIO PUBLICADO E APROVADO POR CONSELHO EDITORIAL OU COM REGISTRO ISBN </t>
  </si>
  <si>
    <t>CAPÍTULO DE LIVRO TÉCNICO-CIENTÍFICO PUBLICADO NA ÁREA, APROVADO POR CONSELHO EDITORIAL OU COM REGISTRO ISBN</t>
  </si>
  <si>
    <t>CAPÍTULO DE LIVRO TÉCNICO-CIENTÍFICO PUBLICADO EM ÁREA AFIM, APROVADO POR CONSELHO EDITORIAL OU COM REGISTRO ISBN</t>
  </si>
  <si>
    <t>CAPÍTULO DE LIVRO ARTÍSTICO-LITERÁRIO PUBLICADO E APROVADO POR CONSELHO EDITORIAL OU COM REGISTRO ISBN</t>
  </si>
  <si>
    <t xml:space="preserve">PUBLICAÇÃO DE TRADUÇÃO DE LIVRO TÉCNICO-CIENTÍFICO NA ÁREA OBJETO DO CONCURSO APROVADA POR CONSELHO EDITORIAL OU COM REGISTRO ISBN </t>
  </si>
  <si>
    <t>ARTIGO TÉCNICO-CIENTÍFICO PUBLICADO NA ÁREA, EM PERIÓDICO INTERNACIONAL OU NACIONAL, DESDE QUE PUBLICADOS EM PERIÓDICOS DISTINTOS.S</t>
  </si>
  <si>
    <t>ARTIGO TÉCNICO-CIENTÍFICO PUBLICADO EM ÁREA AFIM EM PERIÓDICO INTERNACIONAL OU NACIONAL, DESDE QUE PUBLICADOS EM PERIÓDICOS DISTINTOS.</t>
  </si>
  <si>
    <t>TRABALHO COMPLETO PUBLICADO EM ANAIS DE EVENTO INTERNACIONAL OU NACIONAL, PROMOVIDO POR INSTITUIÇÃO RECONHECIDA, NA ÁREA</t>
  </si>
  <si>
    <t>TRABALHO COMPLETO PUBLICADO EM ANAIS DE EVENTO INTERNACIONAL OU NACIONAL, PROMOVIDO POR INSTITUIÇÃO RECONHECIDA, EM ÁREA AFIM</t>
  </si>
  <si>
    <t>PROJETO DE ARQUITETURA E URBANISMO EXPOSTO NACIONAL OU INTERNACIONALMENTE.</t>
  </si>
  <si>
    <t xml:space="preserve">PUBLICAÇÃO TÉCNICO-CIENTÍFICA NA ÁREA DE ARQUITETURA E URBANISMO PREMIADA NACIONAL OU INTERNACIONALMENTE, POR INSTITUIÇÃO RECONHECIDA, </t>
  </si>
  <si>
    <t>COORDENAÇÃOPROJETO DE PESQUISA OU EXTENSÃO, FINANCIADO POR ÓRGÃO DE FOMENTO (CNPQ, CAPES, FAPESB, FINEP, ETC.) OU OUTRA INSTITUIÇÃO RECONHECIDA (PETROBRÁS, BNDES, BNB, ETC.)</t>
  </si>
  <si>
    <t>PARTICIPAÇÃO EM PROJETO DE PESQUISA OU EXTENSÃO, APROVADO POR IES, COM DURAÇÃO MÍNIMA DE 01 ANO SEM FINANCIAMENTO</t>
  </si>
  <si>
    <t>COORDENAÇÃO DE PROJETO DE PESQUISA OU EXTENSÃO APROVADO IES, COM DURAÇÃO  MINIMA DE 01 ANO SEM FINANCIAMENTO</t>
  </si>
  <si>
    <t>APRESENTAÇÃO OU OUTRO TIPO DE COMUNICAÇÃO TÉCNICA EM SEMINÁRIO, CONGRESSO E SIMILARES, PROMOVIDO POR INSTITUIÇÃO RECONHECIDA</t>
  </si>
  <si>
    <t>ATIVIDADE DE MAGISTÉRIO SUPERIOR NA ÁREA</t>
  </si>
  <si>
    <t xml:space="preserve">ATIVIDADE DE MAGISTÉRIO SUPERIOR EM ÁREAS AFINS </t>
  </si>
  <si>
    <t>ATIVIDADE DE MAGISTÉRIO EM NÍVEL MÉDIO</t>
  </si>
  <si>
    <t xml:space="preserve">ATIVIDADE DE ESTÁGIO DE DOCÊNCIA NA ÁREA EM INSTITUIÇÕES RECONHECIDAS </t>
  </si>
  <si>
    <t>COORDENAÇÃO ACADEMICA DE CURSO DE GRADUAÇÃO E/OU PÓS-GRADUAÇÃO LATO SENSO EM IES</t>
  </si>
  <si>
    <t xml:space="preserve">ORIENTAÇÃO DE MONOGRAFIA DE CURSO DE ESPECIALIZAÇÃO OU APERFEIÇOAMENTO </t>
  </si>
  <si>
    <t xml:space="preserve">ORIENTAÇÃO DE TRABALHO DE CONCLUSÃO DE CURSO DE GRADUAÇÃO </t>
  </si>
  <si>
    <t>ORIENTAÇÃO / COORDENAÇÃO DE PROJETO DE INICIAÇÃO CIENTÍFICA OU DE EXTENSÃO (APROVADO POR IES OU INSTITUIÇÃO DE PESQUISA), DE ESTÁGIO PROFISSIONAL OU DE PROJETO DE MONITORIA</t>
  </si>
  <si>
    <t>PARTICIPAÇÃO EM BANCA EXAMINADORA DE CONCURSO PÚBLICO PARA ADMISSÃO DE DOCENTES EFETIVOS EM IES</t>
  </si>
  <si>
    <t>PARTICIPAÇÃO EM BANCA EXAMINADORA DE PROCESSO SELETIVO PARA ADMISSÃO DE DOCENTES SUBSTITUTOS OU TEMPORÁRIOS EM IES</t>
  </si>
  <si>
    <t>PARTICIPAÇÃO EM BANCA EXAMINADORA DE DEFESA DE DISSERTAÇÃO OU MONOGRAFIA DE CURSO DE ESPECIALIZAÇÃO OU APERFEIÇOAMENTO</t>
  </si>
  <si>
    <t>PARTICIPAÇÃO EM BANCA EXAMINADORA DE DEFESA DE TRABALHO DE CONCLUSÃO DE CURSO DE GRADUAÇÃO</t>
  </si>
  <si>
    <t>APROVAÇÃO EM CONCURSO PÚBLICO NO MAGISTÉRIO SUPERIOR</t>
  </si>
  <si>
    <t>PALESTRA OU CONFERÊNCIA EM SEMINÁRIO, CONGRESSO OU SIMILAR, PROMOVIDO POR INSTITUIÇÃO RECONHECIDA NACIONAL OU INTERNACIONALMENTE</t>
  </si>
  <si>
    <t xml:space="preserve">PALESTRA OU CONFERÊNCIA EM CURSO REGULAR DE GRADUAÇÃO OU PÓS-GRADUAÇÃO RECONHECIDO </t>
  </si>
  <si>
    <t>DOCÊNCIA (&gt;12 H) EM MINICURSO OU CURSO EVENTUAL EM INSTITUIÇÃO RECONHECIDA</t>
  </si>
  <si>
    <t>COORDENAÇÃO OU DOCÊNCIA EM CURSO DE EXTENSÃO PROVADO POR INSTITUIÇÃO DE PESQUISA OU IES, COM DURAÇÃO MINIMA DE 12 HORAS</t>
  </si>
  <si>
    <r>
      <t>PARTICIPA</t>
    </r>
    <r>
      <rPr>
        <sz val="11"/>
        <color indexed="8"/>
        <rFont val="Calibri"/>
        <family val="2"/>
      </rPr>
      <t>ÇÃO EM CONSELHO EDITORIAL DE REVISTA TÉCNICO-CIENTÍFICA INTERNACIONAL OU NACIONAL OU ASSESSOR CIENTÍFICO DE ÓRGÃO DE FOMENTO À PESQUISA, DESDE QUE VINCULADOS A INSTITUIÇÕES DISTINTAS</t>
    </r>
  </si>
  <si>
    <r>
      <t>EDITORA</t>
    </r>
    <r>
      <rPr>
        <sz val="11"/>
        <color indexed="8"/>
        <rFont val="Calibri"/>
        <family val="2"/>
      </rPr>
      <t>ÇÃO DE REVISTA TÉCNICO-CIENTÍFICA COM CONSELHO EDITORIAL, DESDE QUE REVISTAS DISTINTAS</t>
    </r>
  </si>
  <si>
    <r>
      <t xml:space="preserve">COORDENAÇÃO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</si>
  <si>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 xml:space="preserve">MEMBRO E COMISSÃO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</si>
  <si>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>MEMBRO DE COMISS</t>
    </r>
    <r>
      <rPr>
        <sz val="11"/>
        <color indexed="8"/>
        <rFont val="Calibri"/>
        <family val="2"/>
      </rPr>
      <t>ÃO ORGANIZADORA DE SEMINÁRIO, CONGRESSO, SIMPÓSIO OU SIMILAR OU COORDENADOR DE CONCURSO PÚBLICO PARA DOCENTE</t>
    </r>
  </si>
  <si>
    <t>l. TÍTULOS ACADEMICOS PI (30% DA NOTA)</t>
  </si>
  <si>
    <t>ll. TÍTULOS CIENTÍFICOS, ARTÍSTICOS E LITERÁRIOS P2 (30% DA NOTA)</t>
  </si>
  <si>
    <t>lIl. TÍTULOS DIDÁTICOS P3 (30% DA NOTA)</t>
  </si>
  <si>
    <t>NOTA DO ITEM I</t>
  </si>
  <si>
    <t>NOTA DO ITEM II</t>
  </si>
  <si>
    <t>NOTA DO ITEM III</t>
  </si>
  <si>
    <t>NOTA DO ITEM IV</t>
  </si>
  <si>
    <t>PROVA DE TITULOS MESTRADO 2022.1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</si>
</sst>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Light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33" borderId="0" xfId="0" applyFont="1" applyFill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 applyProtection="1">
      <alignment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 indent="2"/>
      <protection/>
    </xf>
    <xf numFmtId="0" fontId="0" fillId="28" borderId="0" xfId="0" applyFill="1" applyAlignment="1" applyProtection="1">
      <alignment/>
      <protection/>
    </xf>
    <xf numFmtId="2" fontId="0" fillId="28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2"/>
      <protection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wrapText="1"/>
      <protection/>
    </xf>
    <xf numFmtId="2" fontId="45" fillId="35" borderId="0" xfId="0" applyNumberFormat="1" applyFont="1" applyFill="1" applyAlignment="1" applyProtection="1">
      <alignment horizontal="right" wrapText="1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723900</xdr:colOff>
      <xdr:row>0</xdr:row>
      <xdr:rowOff>1047750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30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85" zoomScaleNormal="85" zoomScalePageLayoutView="0" workbookViewId="0" topLeftCell="A92">
      <selection activeCell="A2" sqref="A2:G2"/>
    </sheetView>
  </sheetViews>
  <sheetFormatPr defaultColWidth="8.7109375" defaultRowHeight="15"/>
  <cols>
    <col min="1" max="1" width="51.00390625" style="0" customWidth="1"/>
    <col min="2" max="2" width="20.140625" style="0" customWidth="1"/>
    <col min="3" max="3" width="12.28125" style="0" customWidth="1"/>
    <col min="4" max="4" width="8.7109375" style="0" customWidth="1"/>
    <col min="5" max="5" width="11.421875" style="0" customWidth="1"/>
    <col min="6" max="6" width="13.421875" style="0" bestFit="1" customWidth="1"/>
    <col min="7" max="7" width="12.140625" style="0" customWidth="1"/>
  </cols>
  <sheetData>
    <row r="1" spans="1:7" ht="90" customHeight="1">
      <c r="A1" s="38"/>
      <c r="B1" s="38"/>
      <c r="C1" s="38"/>
      <c r="D1" s="38"/>
      <c r="E1" s="38"/>
      <c r="F1" s="38"/>
      <c r="G1" s="38"/>
    </row>
    <row r="2" spans="1:7" ht="18.75">
      <c r="A2" s="37" t="s">
        <v>132</v>
      </c>
      <c r="B2" s="37"/>
      <c r="C2" s="37"/>
      <c r="D2" s="37"/>
      <c r="E2" s="37"/>
      <c r="F2" s="37"/>
      <c r="G2" s="37"/>
    </row>
    <row r="3" spans="1:7" ht="15">
      <c r="A3" s="36" t="s">
        <v>65</v>
      </c>
      <c r="B3" s="36"/>
      <c r="C3" s="36"/>
      <c r="D3" s="36"/>
      <c r="E3" s="36"/>
      <c r="F3" s="36"/>
      <c r="G3" s="36"/>
    </row>
    <row r="4" spans="1:8" ht="15">
      <c r="A4" s="35" t="s">
        <v>64</v>
      </c>
      <c r="B4" s="35"/>
      <c r="C4" s="35"/>
      <c r="D4" s="35"/>
      <c r="E4" s="35"/>
      <c r="F4" s="35"/>
      <c r="G4" s="35"/>
      <c r="H4" s="1"/>
    </row>
    <row r="5" spans="1:8" ht="15.75">
      <c r="A5" s="32" t="s">
        <v>0</v>
      </c>
      <c r="B5" s="33">
        <f>(B23*0.3)+(B56*0.3)+(B78*0.3)+(B97*0.1)</f>
        <v>0</v>
      </c>
      <c r="C5" s="34"/>
      <c r="D5" s="34"/>
      <c r="E5" s="34"/>
      <c r="F5" s="34"/>
      <c r="G5" s="34"/>
      <c r="H5" s="1"/>
    </row>
    <row r="6" spans="1:8" ht="15">
      <c r="A6" s="38"/>
      <c r="B6" s="38"/>
      <c r="C6" s="38"/>
      <c r="D6" s="38"/>
      <c r="E6" s="38"/>
      <c r="F6" s="38"/>
      <c r="G6" s="38"/>
      <c r="H6" s="1"/>
    </row>
    <row r="7" spans="1:8" ht="28.5">
      <c r="A7" s="16" t="s">
        <v>125</v>
      </c>
      <c r="B7" s="17" t="s">
        <v>1</v>
      </c>
      <c r="C7" s="24" t="s">
        <v>2</v>
      </c>
      <c r="D7" s="24" t="s">
        <v>3</v>
      </c>
      <c r="E7" s="25" t="s">
        <v>4</v>
      </c>
      <c r="F7" s="25" t="s">
        <v>5</v>
      </c>
      <c r="G7" s="25" t="s">
        <v>6</v>
      </c>
      <c r="H7" s="2"/>
    </row>
    <row r="8" spans="1:8" ht="27" customHeight="1">
      <c r="A8" s="18" t="s">
        <v>67</v>
      </c>
      <c r="B8" s="18" t="s">
        <v>55</v>
      </c>
      <c r="C8" s="11">
        <v>0</v>
      </c>
      <c r="D8" s="26">
        <v>20</v>
      </c>
      <c r="E8" s="26">
        <f>C8*D8</f>
        <v>0</v>
      </c>
      <c r="F8" s="27">
        <f>IF(C8*D8&lt;G8,C8*D8,G8)</f>
        <v>0</v>
      </c>
      <c r="G8" s="26">
        <v>20</v>
      </c>
      <c r="H8" s="2"/>
    </row>
    <row r="9" spans="1:8" ht="29.25" customHeight="1">
      <c r="A9" s="18" t="s">
        <v>68</v>
      </c>
      <c r="B9" s="18" t="s">
        <v>55</v>
      </c>
      <c r="C9" s="11">
        <v>0</v>
      </c>
      <c r="D9" s="26">
        <v>15</v>
      </c>
      <c r="E9" s="26">
        <f aca="true" t="shared" si="0" ref="E9:E22">C9*D9</f>
        <v>0</v>
      </c>
      <c r="F9" s="27">
        <f aca="true" t="shared" si="1" ref="F9:F22">IF(C9*D9&lt;G9,C9*D9,G9)</f>
        <v>0</v>
      </c>
      <c r="G9" s="26">
        <v>15</v>
      </c>
      <c r="H9" s="2"/>
    </row>
    <row r="10" spans="1:8" ht="28.5">
      <c r="A10" s="18" t="s">
        <v>69</v>
      </c>
      <c r="B10" s="18" t="s">
        <v>8</v>
      </c>
      <c r="C10" s="11">
        <v>0</v>
      </c>
      <c r="D10" s="26">
        <v>5</v>
      </c>
      <c r="E10" s="26">
        <f t="shared" si="0"/>
        <v>0</v>
      </c>
      <c r="F10" s="27">
        <f t="shared" si="1"/>
        <v>0</v>
      </c>
      <c r="G10" s="26">
        <v>10</v>
      </c>
      <c r="H10" s="2"/>
    </row>
    <row r="11" spans="1:8" ht="28.5">
      <c r="A11" s="18" t="s">
        <v>70</v>
      </c>
      <c r="B11" s="18" t="s">
        <v>8</v>
      </c>
      <c r="C11" s="11">
        <v>0</v>
      </c>
      <c r="D11" s="26">
        <v>3</v>
      </c>
      <c r="E11" s="26">
        <f t="shared" si="0"/>
        <v>0</v>
      </c>
      <c r="F11" s="27">
        <f t="shared" si="1"/>
        <v>0</v>
      </c>
      <c r="G11" s="26">
        <v>6</v>
      </c>
      <c r="H11" s="2"/>
    </row>
    <row r="12" spans="1:8" ht="28.5">
      <c r="A12" s="18" t="s">
        <v>71</v>
      </c>
      <c r="B12" s="18" t="s">
        <v>9</v>
      </c>
      <c r="C12" s="11">
        <v>0</v>
      </c>
      <c r="D12" s="26">
        <v>2</v>
      </c>
      <c r="E12" s="26">
        <f t="shared" si="0"/>
        <v>0</v>
      </c>
      <c r="F12" s="27">
        <f t="shared" si="1"/>
        <v>0</v>
      </c>
      <c r="G12" s="26">
        <v>4</v>
      </c>
      <c r="H12" s="2"/>
    </row>
    <row r="13" spans="1:8" ht="28.5">
      <c r="A13" s="18" t="s">
        <v>72</v>
      </c>
      <c r="B13" s="18" t="s">
        <v>9</v>
      </c>
      <c r="C13" s="11">
        <v>0</v>
      </c>
      <c r="D13" s="26">
        <v>1</v>
      </c>
      <c r="E13" s="26">
        <f t="shared" si="0"/>
        <v>0</v>
      </c>
      <c r="F13" s="27">
        <f t="shared" si="1"/>
        <v>0</v>
      </c>
      <c r="G13" s="26">
        <v>2</v>
      </c>
      <c r="H13" s="2"/>
    </row>
    <row r="14" spans="1:8" ht="28.5">
      <c r="A14" s="18" t="s">
        <v>73</v>
      </c>
      <c r="B14" s="18" t="s">
        <v>7</v>
      </c>
      <c r="C14" s="11">
        <v>0</v>
      </c>
      <c r="D14" s="26">
        <v>2</v>
      </c>
      <c r="E14" s="26">
        <f t="shared" si="0"/>
        <v>0</v>
      </c>
      <c r="F14" s="27">
        <f t="shared" si="1"/>
        <v>0</v>
      </c>
      <c r="G14" s="26">
        <v>2</v>
      </c>
      <c r="H14" s="2"/>
    </row>
    <row r="15" spans="1:8" ht="28.5">
      <c r="A15" s="18" t="s">
        <v>74</v>
      </c>
      <c r="B15" s="18" t="s">
        <v>10</v>
      </c>
      <c r="C15" s="11">
        <v>0</v>
      </c>
      <c r="D15" s="26">
        <v>1</v>
      </c>
      <c r="E15" s="26">
        <f t="shared" si="0"/>
        <v>0</v>
      </c>
      <c r="F15" s="27">
        <f t="shared" si="1"/>
        <v>0</v>
      </c>
      <c r="G15" s="26">
        <v>1</v>
      </c>
      <c r="H15" s="2"/>
    </row>
    <row r="16" spans="1:8" ht="42.75">
      <c r="A16" s="18" t="s">
        <v>59</v>
      </c>
      <c r="B16" s="18" t="s">
        <v>66</v>
      </c>
      <c r="C16" s="11">
        <v>0</v>
      </c>
      <c r="D16" s="26">
        <v>5</v>
      </c>
      <c r="E16" s="26">
        <f t="shared" si="0"/>
        <v>0</v>
      </c>
      <c r="F16" s="27">
        <f t="shared" si="1"/>
        <v>0</v>
      </c>
      <c r="G16" s="26">
        <v>10</v>
      </c>
      <c r="H16" s="2"/>
    </row>
    <row r="17" spans="1:8" ht="48">
      <c r="A17" s="18" t="s">
        <v>75</v>
      </c>
      <c r="B17" s="18" t="s">
        <v>24</v>
      </c>
      <c r="C17" s="11">
        <v>0</v>
      </c>
      <c r="D17" s="26">
        <v>0.5</v>
      </c>
      <c r="E17" s="26">
        <f>C17*D17</f>
        <v>0</v>
      </c>
      <c r="F17" s="27">
        <f>IF(C17*D17&lt;G17,C17*D17,G17)</f>
        <v>0</v>
      </c>
      <c r="G17" s="26">
        <v>2</v>
      </c>
      <c r="H17" s="2"/>
    </row>
    <row r="18" spans="1:8" ht="38.25" customHeight="1">
      <c r="A18" s="18" t="s">
        <v>76</v>
      </c>
      <c r="B18" s="18" t="s">
        <v>56</v>
      </c>
      <c r="C18" s="11">
        <v>0</v>
      </c>
      <c r="D18" s="26">
        <v>1</v>
      </c>
      <c r="E18" s="26">
        <f>C18*D18</f>
        <v>0</v>
      </c>
      <c r="F18" s="27">
        <f>IF(C18*D18&lt;G18,C18*D18,G18)</f>
        <v>0</v>
      </c>
      <c r="G18" s="26">
        <v>4</v>
      </c>
      <c r="H18" s="2"/>
    </row>
    <row r="19" spans="1:8" ht="57">
      <c r="A19" s="18" t="s">
        <v>77</v>
      </c>
      <c r="B19" s="18" t="s">
        <v>56</v>
      </c>
      <c r="C19" s="11">
        <v>0</v>
      </c>
      <c r="D19" s="26">
        <v>1</v>
      </c>
      <c r="E19" s="26">
        <f>C19*D19</f>
        <v>0</v>
      </c>
      <c r="F19" s="27">
        <f>IF(C19*D19&lt;G19,C19*D19,G19)</f>
        <v>0</v>
      </c>
      <c r="G19" s="26">
        <v>4</v>
      </c>
      <c r="H19" s="2"/>
    </row>
    <row r="20" spans="1:8" ht="28.5">
      <c r="A20" s="18" t="s">
        <v>78</v>
      </c>
      <c r="B20" s="18" t="s">
        <v>56</v>
      </c>
      <c r="C20" s="11">
        <v>0</v>
      </c>
      <c r="D20" s="26">
        <v>1</v>
      </c>
      <c r="E20" s="26">
        <f t="shared" si="0"/>
        <v>0</v>
      </c>
      <c r="F20" s="27">
        <f t="shared" si="1"/>
        <v>0</v>
      </c>
      <c r="G20" s="26">
        <v>4</v>
      </c>
      <c r="H20" s="2"/>
    </row>
    <row r="21" spans="1:8" ht="28.5">
      <c r="A21" s="18" t="s">
        <v>62</v>
      </c>
      <c r="B21" s="18" t="s">
        <v>63</v>
      </c>
      <c r="C21" s="11">
        <v>0</v>
      </c>
      <c r="D21" s="26">
        <v>2</v>
      </c>
      <c r="E21" s="26">
        <f t="shared" si="0"/>
        <v>0</v>
      </c>
      <c r="F21" s="27">
        <f t="shared" si="1"/>
        <v>0</v>
      </c>
      <c r="G21" s="26">
        <v>4</v>
      </c>
      <c r="H21" s="2"/>
    </row>
    <row r="22" spans="1:8" ht="57">
      <c r="A22" s="18" t="s">
        <v>79</v>
      </c>
      <c r="B22" s="18" t="s">
        <v>11</v>
      </c>
      <c r="C22" s="11">
        <v>0</v>
      </c>
      <c r="D22" s="26">
        <v>2</v>
      </c>
      <c r="E22" s="26">
        <f t="shared" si="0"/>
        <v>0</v>
      </c>
      <c r="F22" s="27">
        <f t="shared" si="1"/>
        <v>0</v>
      </c>
      <c r="G22" s="26">
        <v>4</v>
      </c>
      <c r="H22" s="2"/>
    </row>
    <row r="23" spans="1:8" ht="15">
      <c r="A23" s="19" t="s">
        <v>128</v>
      </c>
      <c r="B23" s="20">
        <f>F23*10/G23</f>
        <v>0</v>
      </c>
      <c r="C23" s="12"/>
      <c r="D23" s="21"/>
      <c r="E23" s="21"/>
      <c r="F23" s="26">
        <f>SUM(F8:F22)</f>
        <v>0</v>
      </c>
      <c r="G23" s="26">
        <f>SUM(G8:G22)</f>
        <v>92</v>
      </c>
      <c r="H23" s="4"/>
    </row>
    <row r="24" spans="1:8" ht="15">
      <c r="A24" s="21"/>
      <c r="B24" s="21"/>
      <c r="C24" s="12"/>
      <c r="D24" s="21"/>
      <c r="E24" s="21"/>
      <c r="F24" s="28"/>
      <c r="G24" s="29"/>
      <c r="H24" s="4"/>
    </row>
    <row r="25" spans="1:8" ht="15">
      <c r="A25" s="21"/>
      <c r="B25" s="21"/>
      <c r="C25" s="12"/>
      <c r="D25" s="21"/>
      <c r="E25" s="21"/>
      <c r="F25" s="21"/>
      <c r="G25" s="28"/>
      <c r="H25" s="2"/>
    </row>
    <row r="26" spans="1:7" ht="28.5">
      <c r="A26" s="16" t="s">
        <v>126</v>
      </c>
      <c r="B26" s="17" t="s">
        <v>1</v>
      </c>
      <c r="C26" s="24" t="s">
        <v>2</v>
      </c>
      <c r="D26" s="24" t="s">
        <v>3</v>
      </c>
      <c r="E26" s="25" t="s">
        <v>4</v>
      </c>
      <c r="F26" s="25" t="s">
        <v>5</v>
      </c>
      <c r="G26" s="25" t="s">
        <v>6</v>
      </c>
    </row>
    <row r="27" spans="1:7" ht="42.75">
      <c r="A27" s="22" t="s">
        <v>80</v>
      </c>
      <c r="B27" s="22" t="s">
        <v>12</v>
      </c>
      <c r="C27" s="3">
        <v>0</v>
      </c>
      <c r="D27" s="30">
        <v>20</v>
      </c>
      <c r="E27" s="30">
        <f>C27*D27</f>
        <v>0</v>
      </c>
      <c r="F27" s="27">
        <f>IF(C27*D27&lt;G27,C27*D27,G27)</f>
        <v>0</v>
      </c>
      <c r="G27" s="30">
        <v>60</v>
      </c>
    </row>
    <row r="28" spans="1:7" ht="42.75">
      <c r="A28" s="22" t="s">
        <v>81</v>
      </c>
      <c r="B28" s="22" t="s">
        <v>12</v>
      </c>
      <c r="C28" s="3">
        <v>0</v>
      </c>
      <c r="D28" s="30">
        <v>15</v>
      </c>
      <c r="E28" s="30">
        <f aca="true" t="shared" si="2" ref="E28:E54">C28*D28</f>
        <v>0</v>
      </c>
      <c r="F28" s="27">
        <f aca="true" t="shared" si="3" ref="F28:F54">IF(C28*D28&lt;G28,C28*D28,G28)</f>
        <v>0</v>
      </c>
      <c r="G28" s="30">
        <v>45</v>
      </c>
    </row>
    <row r="29" spans="1:7" ht="42.75">
      <c r="A29" s="22" t="s">
        <v>82</v>
      </c>
      <c r="B29" s="22" t="s">
        <v>12</v>
      </c>
      <c r="C29" s="3">
        <v>0</v>
      </c>
      <c r="D29" s="30">
        <v>10</v>
      </c>
      <c r="E29" s="30">
        <f t="shared" si="2"/>
        <v>0</v>
      </c>
      <c r="F29" s="27">
        <f t="shared" si="3"/>
        <v>0</v>
      </c>
      <c r="G29" s="30">
        <v>30</v>
      </c>
    </row>
    <row r="30" spans="1:7" ht="42.75">
      <c r="A30" s="22" t="s">
        <v>83</v>
      </c>
      <c r="B30" s="22" t="s">
        <v>12</v>
      </c>
      <c r="C30" s="3">
        <v>0</v>
      </c>
      <c r="D30" s="30">
        <v>7</v>
      </c>
      <c r="E30" s="30">
        <f t="shared" si="2"/>
        <v>0</v>
      </c>
      <c r="F30" s="27">
        <f t="shared" si="3"/>
        <v>0</v>
      </c>
      <c r="G30" s="30">
        <v>21</v>
      </c>
    </row>
    <row r="31" spans="1:7" ht="42.75">
      <c r="A31" s="22" t="s">
        <v>84</v>
      </c>
      <c r="B31" s="22" t="s">
        <v>12</v>
      </c>
      <c r="C31" s="3">
        <v>0</v>
      </c>
      <c r="D31" s="30">
        <v>5</v>
      </c>
      <c r="E31" s="30">
        <f t="shared" si="2"/>
        <v>0</v>
      </c>
      <c r="F31" s="27">
        <f t="shared" si="3"/>
        <v>0</v>
      </c>
      <c r="G31" s="30">
        <v>15</v>
      </c>
    </row>
    <row r="32" spans="1:7" ht="42.75">
      <c r="A32" s="22" t="s">
        <v>85</v>
      </c>
      <c r="B32" s="22" t="s">
        <v>12</v>
      </c>
      <c r="C32" s="3">
        <v>0</v>
      </c>
      <c r="D32" s="30">
        <v>2</v>
      </c>
      <c r="E32" s="30">
        <f t="shared" si="2"/>
        <v>0</v>
      </c>
      <c r="F32" s="27">
        <f t="shared" si="3"/>
        <v>0</v>
      </c>
      <c r="G32" s="30">
        <v>6</v>
      </c>
    </row>
    <row r="33" spans="1:7" ht="57">
      <c r="A33" s="22" t="s">
        <v>86</v>
      </c>
      <c r="B33" s="22" t="s">
        <v>13</v>
      </c>
      <c r="C33" s="3">
        <v>0</v>
      </c>
      <c r="D33" s="30">
        <v>10</v>
      </c>
      <c r="E33" s="30">
        <f t="shared" si="2"/>
        <v>0</v>
      </c>
      <c r="F33" s="27">
        <f t="shared" si="3"/>
        <v>0</v>
      </c>
      <c r="G33" s="30">
        <v>30</v>
      </c>
    </row>
    <row r="34" spans="1:7" ht="57">
      <c r="A34" s="22" t="s">
        <v>87</v>
      </c>
      <c r="B34" s="22" t="s">
        <v>13</v>
      </c>
      <c r="C34" s="3">
        <v>0</v>
      </c>
      <c r="D34" s="30">
        <v>5</v>
      </c>
      <c r="E34" s="30">
        <f t="shared" si="2"/>
        <v>0</v>
      </c>
      <c r="F34" s="27">
        <f t="shared" si="3"/>
        <v>0</v>
      </c>
      <c r="G34" s="30">
        <v>15</v>
      </c>
    </row>
    <row r="35" spans="1:7" ht="42.75">
      <c r="A35" s="22" t="s">
        <v>88</v>
      </c>
      <c r="B35" s="22" t="s">
        <v>13</v>
      </c>
      <c r="C35" s="3">
        <v>0</v>
      </c>
      <c r="D35" s="30">
        <v>2</v>
      </c>
      <c r="E35" s="30">
        <f t="shared" si="2"/>
        <v>0</v>
      </c>
      <c r="F35" s="27">
        <f t="shared" si="3"/>
        <v>0</v>
      </c>
      <c r="G35" s="30">
        <v>6</v>
      </c>
    </row>
    <row r="36" spans="1:7" ht="42.75">
      <c r="A36" s="22" t="s">
        <v>89</v>
      </c>
      <c r="B36" s="22" t="s">
        <v>14</v>
      </c>
      <c r="C36" s="3">
        <v>0</v>
      </c>
      <c r="D36" s="30">
        <v>5</v>
      </c>
      <c r="E36" s="30">
        <f t="shared" si="2"/>
        <v>0</v>
      </c>
      <c r="F36" s="27">
        <f t="shared" si="3"/>
        <v>0</v>
      </c>
      <c r="G36" s="30">
        <v>15</v>
      </c>
    </row>
    <row r="37" spans="1:7" ht="42.75">
      <c r="A37" s="22" t="s">
        <v>90</v>
      </c>
      <c r="B37" s="22" t="s">
        <v>14</v>
      </c>
      <c r="C37" s="3">
        <v>0</v>
      </c>
      <c r="D37" s="30">
        <v>3</v>
      </c>
      <c r="E37" s="30">
        <f t="shared" si="2"/>
        <v>0</v>
      </c>
      <c r="F37" s="27">
        <f t="shared" si="3"/>
        <v>0</v>
      </c>
      <c r="G37" s="30">
        <v>9</v>
      </c>
    </row>
    <row r="38" spans="1:7" ht="42.75">
      <c r="A38" s="22" t="s">
        <v>91</v>
      </c>
      <c r="B38" s="22" t="s">
        <v>14</v>
      </c>
      <c r="C38" s="3">
        <v>0</v>
      </c>
      <c r="D38" s="30">
        <v>1</v>
      </c>
      <c r="E38" s="30">
        <f t="shared" si="2"/>
        <v>0</v>
      </c>
      <c r="F38" s="27">
        <f t="shared" si="3"/>
        <v>0</v>
      </c>
      <c r="G38" s="30">
        <v>3</v>
      </c>
    </row>
    <row r="39" spans="1:7" ht="42.75">
      <c r="A39" s="22" t="s">
        <v>92</v>
      </c>
      <c r="B39" s="22" t="s">
        <v>15</v>
      </c>
      <c r="C39" s="3">
        <v>0</v>
      </c>
      <c r="D39" s="30">
        <v>3</v>
      </c>
      <c r="E39" s="30">
        <f t="shared" si="2"/>
        <v>0</v>
      </c>
      <c r="F39" s="27">
        <f t="shared" si="3"/>
        <v>0</v>
      </c>
      <c r="G39" s="30">
        <v>9</v>
      </c>
    </row>
    <row r="40" spans="1:7" ht="42.75">
      <c r="A40" s="22" t="s">
        <v>93</v>
      </c>
      <c r="B40" s="22" t="s">
        <v>16</v>
      </c>
      <c r="C40" s="3">
        <v>0</v>
      </c>
      <c r="D40" s="30">
        <v>5</v>
      </c>
      <c r="E40" s="30">
        <f t="shared" si="2"/>
        <v>0</v>
      </c>
      <c r="F40" s="27">
        <f t="shared" si="3"/>
        <v>0</v>
      </c>
      <c r="G40" s="30">
        <v>15</v>
      </c>
    </row>
    <row r="41" spans="1:7" ht="42.75">
      <c r="A41" s="22" t="s">
        <v>94</v>
      </c>
      <c r="B41" s="22" t="s">
        <v>16</v>
      </c>
      <c r="C41" s="3">
        <v>0</v>
      </c>
      <c r="D41" s="30">
        <v>3</v>
      </c>
      <c r="E41" s="30">
        <f t="shared" si="2"/>
        <v>0</v>
      </c>
      <c r="F41" s="27">
        <f t="shared" si="3"/>
        <v>0</v>
      </c>
      <c r="G41" s="30">
        <v>9</v>
      </c>
    </row>
    <row r="42" spans="1:7" ht="42.75">
      <c r="A42" s="22" t="s">
        <v>95</v>
      </c>
      <c r="B42" s="22" t="s">
        <v>17</v>
      </c>
      <c r="C42" s="3">
        <v>0</v>
      </c>
      <c r="D42" s="30">
        <v>2</v>
      </c>
      <c r="E42" s="30">
        <f t="shared" si="2"/>
        <v>0</v>
      </c>
      <c r="F42" s="27">
        <f t="shared" si="3"/>
        <v>0</v>
      </c>
      <c r="G42" s="30">
        <v>10</v>
      </c>
    </row>
    <row r="43" spans="1:7" ht="42.75">
      <c r="A43" s="22" t="s">
        <v>96</v>
      </c>
      <c r="B43" s="22" t="s">
        <v>17</v>
      </c>
      <c r="C43" s="3">
        <v>0</v>
      </c>
      <c r="D43" s="30">
        <v>1</v>
      </c>
      <c r="E43" s="30">
        <f t="shared" si="2"/>
        <v>0</v>
      </c>
      <c r="F43" s="27">
        <f t="shared" si="3"/>
        <v>0</v>
      </c>
      <c r="G43" s="30">
        <v>5</v>
      </c>
    </row>
    <row r="44" spans="1:7" ht="31.5">
      <c r="A44" s="22" t="s">
        <v>97</v>
      </c>
      <c r="B44" s="22" t="s">
        <v>18</v>
      </c>
      <c r="C44" s="3">
        <v>0</v>
      </c>
      <c r="D44" s="30">
        <v>3</v>
      </c>
      <c r="E44" s="30">
        <f t="shared" si="2"/>
        <v>0</v>
      </c>
      <c r="F44" s="27">
        <f t="shared" si="3"/>
        <v>0</v>
      </c>
      <c r="G44" s="30">
        <v>12</v>
      </c>
    </row>
    <row r="45" spans="1:7" ht="57">
      <c r="A45" s="22" t="s">
        <v>98</v>
      </c>
      <c r="B45" s="22" t="s">
        <v>19</v>
      </c>
      <c r="C45" s="3">
        <v>0</v>
      </c>
      <c r="D45" s="30">
        <v>20</v>
      </c>
      <c r="E45" s="30">
        <f t="shared" si="2"/>
        <v>0</v>
      </c>
      <c r="F45" s="27">
        <f t="shared" si="3"/>
        <v>0</v>
      </c>
      <c r="G45" s="30">
        <v>60</v>
      </c>
    </row>
    <row r="46" spans="1:8" ht="72">
      <c r="A46" s="23" t="s">
        <v>120</v>
      </c>
      <c r="B46" s="22" t="s">
        <v>20</v>
      </c>
      <c r="C46" s="3">
        <v>0</v>
      </c>
      <c r="D46" s="30">
        <v>1</v>
      </c>
      <c r="E46" s="30">
        <f t="shared" si="2"/>
        <v>0</v>
      </c>
      <c r="F46" s="27">
        <f t="shared" si="3"/>
        <v>0</v>
      </c>
      <c r="G46" s="30">
        <v>5</v>
      </c>
      <c r="H46" s="5"/>
    </row>
    <row r="47" spans="1:8" ht="28.5">
      <c r="A47" s="23" t="s">
        <v>121</v>
      </c>
      <c r="B47" s="22" t="s">
        <v>20</v>
      </c>
      <c r="C47" s="3">
        <v>0</v>
      </c>
      <c r="D47" s="30">
        <v>3</v>
      </c>
      <c r="E47" s="30">
        <f t="shared" si="2"/>
        <v>0</v>
      </c>
      <c r="F47" s="27">
        <f t="shared" si="3"/>
        <v>0</v>
      </c>
      <c r="G47" s="30">
        <v>12</v>
      </c>
      <c r="H47" s="5"/>
    </row>
    <row r="48" spans="1:8" ht="57">
      <c r="A48" s="22" t="s">
        <v>99</v>
      </c>
      <c r="B48" s="22" t="s">
        <v>21</v>
      </c>
      <c r="C48" s="3">
        <v>0</v>
      </c>
      <c r="D48" s="30">
        <v>5</v>
      </c>
      <c r="E48" s="30">
        <f t="shared" si="2"/>
        <v>0</v>
      </c>
      <c r="F48" s="27">
        <f t="shared" si="3"/>
        <v>0</v>
      </c>
      <c r="G48" s="30">
        <v>20</v>
      </c>
      <c r="H48" s="5"/>
    </row>
    <row r="49" spans="1:7" ht="42.75">
      <c r="A49" s="22" t="s">
        <v>100</v>
      </c>
      <c r="B49" s="22" t="s">
        <v>22</v>
      </c>
      <c r="C49" s="3">
        <v>0</v>
      </c>
      <c r="D49" s="30">
        <v>2</v>
      </c>
      <c r="E49" s="30">
        <f t="shared" si="2"/>
        <v>0</v>
      </c>
      <c r="F49" s="27">
        <f t="shared" si="3"/>
        <v>0</v>
      </c>
      <c r="G49" s="30">
        <v>8</v>
      </c>
    </row>
    <row r="50" spans="1:7" ht="42.75">
      <c r="A50" s="22" t="s">
        <v>101</v>
      </c>
      <c r="B50" s="22" t="s">
        <v>21</v>
      </c>
      <c r="C50" s="3">
        <v>0</v>
      </c>
      <c r="D50" s="30">
        <v>3</v>
      </c>
      <c r="E50" s="30">
        <f t="shared" si="2"/>
        <v>0</v>
      </c>
      <c r="F50" s="27">
        <f t="shared" si="3"/>
        <v>0</v>
      </c>
      <c r="G50" s="30">
        <v>12</v>
      </c>
    </row>
    <row r="51" spans="1:7" ht="42.75">
      <c r="A51" s="23" t="s">
        <v>122</v>
      </c>
      <c r="B51" s="22" t="s">
        <v>23</v>
      </c>
      <c r="C51" s="3">
        <v>0</v>
      </c>
      <c r="D51" s="30">
        <v>3</v>
      </c>
      <c r="E51" s="30">
        <f t="shared" si="2"/>
        <v>0</v>
      </c>
      <c r="F51" s="27">
        <f t="shared" si="3"/>
        <v>0</v>
      </c>
      <c r="G51" s="30">
        <v>12</v>
      </c>
    </row>
    <row r="52" spans="1:7" ht="42.75">
      <c r="A52" s="23" t="s">
        <v>123</v>
      </c>
      <c r="B52" s="22" t="s">
        <v>23</v>
      </c>
      <c r="C52" s="3">
        <v>0</v>
      </c>
      <c r="D52" s="30">
        <v>1</v>
      </c>
      <c r="E52" s="30">
        <f t="shared" si="2"/>
        <v>0</v>
      </c>
      <c r="F52" s="27">
        <f t="shared" si="3"/>
        <v>0</v>
      </c>
      <c r="G52" s="30">
        <v>4</v>
      </c>
    </row>
    <row r="53" spans="1:7" ht="57">
      <c r="A53" s="23" t="s">
        <v>124</v>
      </c>
      <c r="B53" s="22" t="s">
        <v>23</v>
      </c>
      <c r="C53" s="3">
        <v>0</v>
      </c>
      <c r="D53" s="30">
        <v>1</v>
      </c>
      <c r="E53" s="30">
        <f t="shared" si="2"/>
        <v>0</v>
      </c>
      <c r="F53" s="27">
        <f t="shared" si="3"/>
        <v>0</v>
      </c>
      <c r="G53" s="30">
        <v>4</v>
      </c>
    </row>
    <row r="54" spans="1:7" ht="14.25">
      <c r="A54" s="23" t="s">
        <v>60</v>
      </c>
      <c r="B54" s="22" t="s">
        <v>61</v>
      </c>
      <c r="C54" s="3">
        <v>0</v>
      </c>
      <c r="D54" s="30">
        <v>0.5</v>
      </c>
      <c r="E54" s="30">
        <f t="shared" si="2"/>
        <v>0</v>
      </c>
      <c r="F54" s="27">
        <f t="shared" si="3"/>
        <v>0</v>
      </c>
      <c r="G54" s="30">
        <v>2</v>
      </c>
    </row>
    <row r="55" spans="1:7" ht="42.75">
      <c r="A55" s="22" t="s">
        <v>102</v>
      </c>
      <c r="B55" s="22" t="s">
        <v>31</v>
      </c>
      <c r="C55" s="3">
        <v>0</v>
      </c>
      <c r="D55" s="30">
        <v>1</v>
      </c>
      <c r="E55" s="30">
        <f>C55*D55</f>
        <v>0</v>
      </c>
      <c r="F55" s="27">
        <f>IF(C55*D55&lt;G55,C55*D55,G55)</f>
        <v>0</v>
      </c>
      <c r="G55" s="30">
        <v>5</v>
      </c>
    </row>
    <row r="56" spans="1:8" ht="15">
      <c r="A56" s="19" t="s">
        <v>129</v>
      </c>
      <c r="B56" s="20">
        <f>F56*10/G56</f>
        <v>0</v>
      </c>
      <c r="C56" s="12"/>
      <c r="D56" s="21"/>
      <c r="E56" s="21"/>
      <c r="F56" s="26">
        <f>SUM(F27:F55)</f>
        <v>0</v>
      </c>
      <c r="G56" s="26">
        <f>SUM(G27:G55)</f>
        <v>459</v>
      </c>
      <c r="H56" s="4"/>
    </row>
    <row r="57" spans="1:8" ht="15">
      <c r="A57" s="21"/>
      <c r="B57" s="21"/>
      <c r="C57" s="12"/>
      <c r="D57" s="21"/>
      <c r="E57" s="21"/>
      <c r="F57" s="28"/>
      <c r="G57" s="29"/>
      <c r="H57" s="4"/>
    </row>
    <row r="58" spans="1:7" ht="15">
      <c r="A58" s="21"/>
      <c r="B58" s="21"/>
      <c r="C58" s="12"/>
      <c r="D58" s="21"/>
      <c r="E58" s="21"/>
      <c r="F58" s="21"/>
      <c r="G58" s="21"/>
    </row>
    <row r="59" spans="1:7" ht="28.5">
      <c r="A59" s="16" t="s">
        <v>127</v>
      </c>
      <c r="B59" s="17" t="s">
        <v>1</v>
      </c>
      <c r="C59" s="24" t="s">
        <v>2</v>
      </c>
      <c r="D59" s="24" t="s">
        <v>3</v>
      </c>
      <c r="E59" s="25" t="s">
        <v>4</v>
      </c>
      <c r="F59" s="25" t="s">
        <v>5</v>
      </c>
      <c r="G59" s="25" t="s">
        <v>6</v>
      </c>
    </row>
    <row r="60" spans="1:7" ht="14.25">
      <c r="A60" s="22" t="s">
        <v>103</v>
      </c>
      <c r="B60" s="22" t="s">
        <v>24</v>
      </c>
      <c r="C60" s="3">
        <v>0</v>
      </c>
      <c r="D60" s="30">
        <v>5</v>
      </c>
      <c r="E60" s="30">
        <f>C60*D60</f>
        <v>0</v>
      </c>
      <c r="F60" s="27">
        <f>IF(C60*D60&lt;G60,C60*D60,G60)</f>
        <v>0</v>
      </c>
      <c r="G60" s="26">
        <v>50</v>
      </c>
    </row>
    <row r="61" spans="1:7" ht="14.25">
      <c r="A61" s="22" t="s">
        <v>104</v>
      </c>
      <c r="B61" s="22" t="s">
        <v>24</v>
      </c>
      <c r="C61" s="3">
        <v>0</v>
      </c>
      <c r="D61" s="30">
        <v>2</v>
      </c>
      <c r="E61" s="30">
        <f aca="true" t="shared" si="4" ref="E61:E77">C61*D61</f>
        <v>0</v>
      </c>
      <c r="F61" s="27">
        <f aca="true" t="shared" si="5" ref="F61:F77">IF(C61*D61&lt;G61,C61*D61,G61)</f>
        <v>0</v>
      </c>
      <c r="G61" s="26">
        <v>20</v>
      </c>
    </row>
    <row r="62" spans="1:7" ht="14.25">
      <c r="A62" s="22" t="s">
        <v>105</v>
      </c>
      <c r="B62" s="22" t="s">
        <v>24</v>
      </c>
      <c r="C62" s="3">
        <v>0</v>
      </c>
      <c r="D62" s="30">
        <v>1</v>
      </c>
      <c r="E62" s="30">
        <f t="shared" si="4"/>
        <v>0</v>
      </c>
      <c r="F62" s="27">
        <f t="shared" si="5"/>
        <v>0</v>
      </c>
      <c r="G62" s="26">
        <v>10</v>
      </c>
    </row>
    <row r="63" spans="1:7" ht="28.5">
      <c r="A63" s="22" t="s">
        <v>106</v>
      </c>
      <c r="B63" s="22" t="s">
        <v>24</v>
      </c>
      <c r="C63" s="3">
        <v>0</v>
      </c>
      <c r="D63" s="30">
        <v>1</v>
      </c>
      <c r="E63" s="30">
        <f t="shared" si="4"/>
        <v>0</v>
      </c>
      <c r="F63" s="27">
        <f t="shared" si="5"/>
        <v>0</v>
      </c>
      <c r="G63" s="26">
        <v>2</v>
      </c>
    </row>
    <row r="64" spans="1:7" ht="28.5">
      <c r="A64" s="22" t="s">
        <v>107</v>
      </c>
      <c r="B64" s="22" t="s">
        <v>24</v>
      </c>
      <c r="C64" s="3">
        <v>0</v>
      </c>
      <c r="D64" s="30">
        <v>5</v>
      </c>
      <c r="E64" s="30">
        <f t="shared" si="4"/>
        <v>0</v>
      </c>
      <c r="F64" s="27">
        <f t="shared" si="5"/>
        <v>0</v>
      </c>
      <c r="G64" s="26">
        <v>20</v>
      </c>
    </row>
    <row r="65" spans="1:7" ht="28.5">
      <c r="A65" s="22" t="s">
        <v>108</v>
      </c>
      <c r="B65" s="22" t="s">
        <v>25</v>
      </c>
      <c r="C65" s="3">
        <v>0</v>
      </c>
      <c r="D65" s="30">
        <v>3</v>
      </c>
      <c r="E65" s="30">
        <f t="shared" si="4"/>
        <v>0</v>
      </c>
      <c r="F65" s="27">
        <f t="shared" si="5"/>
        <v>0</v>
      </c>
      <c r="G65" s="26">
        <v>15</v>
      </c>
    </row>
    <row r="66" spans="1:7" ht="28.5">
      <c r="A66" s="22" t="s">
        <v>109</v>
      </c>
      <c r="B66" s="22" t="s">
        <v>26</v>
      </c>
      <c r="C66" s="3">
        <v>0</v>
      </c>
      <c r="D66" s="30">
        <v>2</v>
      </c>
      <c r="E66" s="30">
        <f t="shared" si="4"/>
        <v>0</v>
      </c>
      <c r="F66" s="27">
        <f t="shared" si="5"/>
        <v>0</v>
      </c>
      <c r="G66" s="26">
        <v>10</v>
      </c>
    </row>
    <row r="67" spans="1:7" ht="57">
      <c r="A67" s="22" t="s">
        <v>110</v>
      </c>
      <c r="B67" s="22" t="s">
        <v>27</v>
      </c>
      <c r="C67" s="3">
        <v>0</v>
      </c>
      <c r="D67" s="30">
        <v>2</v>
      </c>
      <c r="E67" s="30">
        <f t="shared" si="4"/>
        <v>0</v>
      </c>
      <c r="F67" s="27">
        <f t="shared" si="5"/>
        <v>0</v>
      </c>
      <c r="G67" s="26">
        <v>10</v>
      </c>
    </row>
    <row r="68" spans="1:7" ht="42.75">
      <c r="A68" s="22" t="s">
        <v>111</v>
      </c>
      <c r="B68" s="22" t="s">
        <v>28</v>
      </c>
      <c r="C68" s="3">
        <v>0</v>
      </c>
      <c r="D68" s="30">
        <v>2</v>
      </c>
      <c r="E68" s="30">
        <f t="shared" si="4"/>
        <v>0</v>
      </c>
      <c r="F68" s="27">
        <f t="shared" si="5"/>
        <v>0</v>
      </c>
      <c r="G68" s="26">
        <v>6</v>
      </c>
    </row>
    <row r="69" spans="1:7" ht="42.75">
      <c r="A69" s="22" t="s">
        <v>112</v>
      </c>
      <c r="B69" s="22" t="s">
        <v>28</v>
      </c>
      <c r="C69" s="3">
        <v>0</v>
      </c>
      <c r="D69" s="30">
        <v>1</v>
      </c>
      <c r="E69" s="30">
        <f t="shared" si="4"/>
        <v>0</v>
      </c>
      <c r="F69" s="27">
        <f t="shared" si="5"/>
        <v>0</v>
      </c>
      <c r="G69" s="26">
        <v>3</v>
      </c>
    </row>
    <row r="70" spans="1:7" ht="42.75">
      <c r="A70" s="22" t="s">
        <v>113</v>
      </c>
      <c r="B70" s="22" t="s">
        <v>28</v>
      </c>
      <c r="C70" s="3">
        <v>0</v>
      </c>
      <c r="D70" s="30">
        <v>1</v>
      </c>
      <c r="E70" s="30">
        <f t="shared" si="4"/>
        <v>0</v>
      </c>
      <c r="F70" s="27">
        <f t="shared" si="5"/>
        <v>0</v>
      </c>
      <c r="G70" s="26">
        <v>4</v>
      </c>
    </row>
    <row r="71" spans="1:7" ht="28.5">
      <c r="A71" s="22" t="s">
        <v>114</v>
      </c>
      <c r="B71" s="22" t="s">
        <v>28</v>
      </c>
      <c r="C71" s="3">
        <v>0</v>
      </c>
      <c r="D71" s="30">
        <v>0.5</v>
      </c>
      <c r="E71" s="30">
        <f t="shared" si="4"/>
        <v>0</v>
      </c>
      <c r="F71" s="27">
        <f t="shared" si="5"/>
        <v>0</v>
      </c>
      <c r="G71" s="26">
        <v>6</v>
      </c>
    </row>
    <row r="72" spans="1:7" ht="24" customHeight="1">
      <c r="A72" s="22" t="s">
        <v>115</v>
      </c>
      <c r="B72" s="22" t="s">
        <v>29</v>
      </c>
      <c r="C72" s="3">
        <v>0</v>
      </c>
      <c r="D72" s="30">
        <v>10</v>
      </c>
      <c r="E72" s="30">
        <f>C72*D72</f>
        <v>0</v>
      </c>
      <c r="F72" s="27">
        <f>IF(C72*D72&lt;G72,C72*D72,G72)</f>
        <v>0</v>
      </c>
      <c r="G72" s="26">
        <v>20</v>
      </c>
    </row>
    <row r="73" spans="1:7" s="8" customFormat="1" ht="24" customHeight="1">
      <c r="A73" s="18" t="s">
        <v>57</v>
      </c>
      <c r="B73" s="18" t="s">
        <v>29</v>
      </c>
      <c r="C73" s="11">
        <v>0</v>
      </c>
      <c r="D73" s="26">
        <v>5</v>
      </c>
      <c r="E73" s="26">
        <f t="shared" si="4"/>
        <v>0</v>
      </c>
      <c r="F73" s="27">
        <f t="shared" si="5"/>
        <v>0</v>
      </c>
      <c r="G73" s="26">
        <v>10</v>
      </c>
    </row>
    <row r="74" spans="1:7" ht="42.75">
      <c r="A74" s="22" t="s">
        <v>116</v>
      </c>
      <c r="B74" s="22" t="s">
        <v>30</v>
      </c>
      <c r="C74" s="3">
        <v>0</v>
      </c>
      <c r="D74" s="30">
        <v>3</v>
      </c>
      <c r="E74" s="30">
        <f t="shared" si="4"/>
        <v>0</v>
      </c>
      <c r="F74" s="27">
        <f t="shared" si="5"/>
        <v>0</v>
      </c>
      <c r="G74" s="26">
        <v>12</v>
      </c>
    </row>
    <row r="75" spans="1:7" ht="28.5">
      <c r="A75" s="22" t="s">
        <v>117</v>
      </c>
      <c r="B75" s="22" t="s">
        <v>30</v>
      </c>
      <c r="C75" s="3">
        <v>0</v>
      </c>
      <c r="D75" s="30">
        <v>2</v>
      </c>
      <c r="E75" s="30">
        <f t="shared" si="4"/>
        <v>0</v>
      </c>
      <c r="F75" s="27">
        <f t="shared" si="5"/>
        <v>0</v>
      </c>
      <c r="G75" s="26">
        <v>8</v>
      </c>
    </row>
    <row r="76" spans="1:7" ht="28.5">
      <c r="A76" s="22" t="s">
        <v>118</v>
      </c>
      <c r="B76" s="22" t="s">
        <v>32</v>
      </c>
      <c r="C76" s="3">
        <v>0</v>
      </c>
      <c r="D76" s="30">
        <v>2</v>
      </c>
      <c r="E76" s="30">
        <f t="shared" si="4"/>
        <v>0</v>
      </c>
      <c r="F76" s="27">
        <f t="shared" si="5"/>
        <v>0</v>
      </c>
      <c r="G76" s="26">
        <v>8</v>
      </c>
    </row>
    <row r="77" spans="1:7" ht="42.75">
      <c r="A77" s="22" t="s">
        <v>119</v>
      </c>
      <c r="B77" s="22" t="s">
        <v>32</v>
      </c>
      <c r="C77" s="3">
        <v>0</v>
      </c>
      <c r="D77" s="30">
        <v>2</v>
      </c>
      <c r="E77" s="30">
        <f t="shared" si="4"/>
        <v>0</v>
      </c>
      <c r="F77" s="27">
        <f t="shared" si="5"/>
        <v>0</v>
      </c>
      <c r="G77" s="26">
        <v>8</v>
      </c>
    </row>
    <row r="78" spans="1:7" s="8" customFormat="1" ht="15">
      <c r="A78" s="19" t="s">
        <v>130</v>
      </c>
      <c r="B78" s="20">
        <f>F78*10/G78</f>
        <v>0</v>
      </c>
      <c r="C78" s="7"/>
      <c r="D78" s="29"/>
      <c r="E78" s="29"/>
      <c r="F78" s="26">
        <f>SUM(F60:F77)</f>
        <v>0</v>
      </c>
      <c r="G78" s="26">
        <f>SUM(G60:G77)</f>
        <v>222</v>
      </c>
    </row>
    <row r="79" spans="1:7" ht="15">
      <c r="A79" s="21"/>
      <c r="B79" s="21"/>
      <c r="C79" s="12"/>
      <c r="D79" s="21"/>
      <c r="E79" s="21"/>
      <c r="F79" s="28"/>
      <c r="G79" s="29"/>
    </row>
    <row r="80" spans="1:7" ht="15">
      <c r="A80" s="21"/>
      <c r="B80" s="21"/>
      <c r="C80" s="12"/>
      <c r="D80" s="21"/>
      <c r="E80" s="21"/>
      <c r="F80" s="21"/>
      <c r="G80" s="21"/>
    </row>
    <row r="81" spans="1:7" ht="28.5">
      <c r="A81" s="16" t="s">
        <v>58</v>
      </c>
      <c r="B81" s="17" t="s">
        <v>1</v>
      </c>
      <c r="C81" s="24" t="s">
        <v>2</v>
      </c>
      <c r="D81" s="24" t="s">
        <v>3</v>
      </c>
      <c r="E81" s="25" t="s">
        <v>4</v>
      </c>
      <c r="F81" s="25" t="s">
        <v>5</v>
      </c>
      <c r="G81" s="25" t="s">
        <v>6</v>
      </c>
    </row>
    <row r="82" spans="1:7" ht="42.75">
      <c r="A82" s="22" t="s">
        <v>33</v>
      </c>
      <c r="B82" s="22" t="s">
        <v>27</v>
      </c>
      <c r="C82" s="3">
        <v>0</v>
      </c>
      <c r="D82" s="30">
        <v>4</v>
      </c>
      <c r="E82" s="30">
        <f>C82*D82</f>
        <v>0</v>
      </c>
      <c r="F82" s="27">
        <f>IF(C82*D82&lt;G82,C82*D82,G82)</f>
        <v>0</v>
      </c>
      <c r="G82" s="26">
        <v>40</v>
      </c>
    </row>
    <row r="83" spans="1:7" ht="72">
      <c r="A83" s="22" t="s">
        <v>34</v>
      </c>
      <c r="B83" s="22" t="s">
        <v>24</v>
      </c>
      <c r="C83" s="3">
        <v>0</v>
      </c>
      <c r="D83" s="30">
        <v>2</v>
      </c>
      <c r="E83" s="30">
        <f aca="true" t="shared" si="6" ref="E83:E96">C83*D83</f>
        <v>0</v>
      </c>
      <c r="F83" s="27">
        <f aca="true" t="shared" si="7" ref="F83:F96">IF(C83*D83&lt;G83,C83*D83,G83)</f>
        <v>0</v>
      </c>
      <c r="G83" s="26">
        <v>20</v>
      </c>
    </row>
    <row r="84" spans="1:7" ht="42.75">
      <c r="A84" s="22" t="s">
        <v>35</v>
      </c>
      <c r="B84" s="22" t="s">
        <v>36</v>
      </c>
      <c r="C84" s="3">
        <v>0</v>
      </c>
      <c r="D84" s="30">
        <v>2</v>
      </c>
      <c r="E84" s="30">
        <f t="shared" si="6"/>
        <v>0</v>
      </c>
      <c r="F84" s="27">
        <f t="shared" si="7"/>
        <v>0</v>
      </c>
      <c r="G84" s="26">
        <v>20</v>
      </c>
    </row>
    <row r="85" spans="1:7" ht="72">
      <c r="A85" s="22" t="s">
        <v>37</v>
      </c>
      <c r="B85" s="22" t="s">
        <v>36</v>
      </c>
      <c r="C85" s="3">
        <v>0</v>
      </c>
      <c r="D85" s="30">
        <v>1</v>
      </c>
      <c r="E85" s="30">
        <f t="shared" si="6"/>
        <v>0</v>
      </c>
      <c r="F85" s="27">
        <f t="shared" si="7"/>
        <v>0</v>
      </c>
      <c r="G85" s="26">
        <v>10</v>
      </c>
    </row>
    <row r="86" spans="1:7" ht="42.75">
      <c r="A86" s="22" t="s">
        <v>38</v>
      </c>
      <c r="B86" s="22" t="s">
        <v>24</v>
      </c>
      <c r="C86" s="3">
        <v>0</v>
      </c>
      <c r="D86" s="30">
        <v>3</v>
      </c>
      <c r="E86" s="30">
        <f t="shared" si="6"/>
        <v>0</v>
      </c>
      <c r="F86" s="27">
        <f t="shared" si="7"/>
        <v>0</v>
      </c>
      <c r="G86" s="26">
        <v>30</v>
      </c>
    </row>
    <row r="87" spans="1:7" ht="57">
      <c r="A87" s="22" t="s">
        <v>39</v>
      </c>
      <c r="B87" s="22" t="s">
        <v>24</v>
      </c>
      <c r="C87" s="3">
        <v>0</v>
      </c>
      <c r="D87" s="30">
        <v>2</v>
      </c>
      <c r="E87" s="30">
        <f t="shared" si="6"/>
        <v>0</v>
      </c>
      <c r="F87" s="27">
        <f t="shared" si="7"/>
        <v>0</v>
      </c>
      <c r="G87" s="26">
        <v>20</v>
      </c>
    </row>
    <row r="88" spans="1:7" ht="42.75">
      <c r="A88" s="22" t="s">
        <v>40</v>
      </c>
      <c r="B88" s="22" t="s">
        <v>41</v>
      </c>
      <c r="C88" s="3">
        <v>0</v>
      </c>
      <c r="D88" s="30">
        <v>4</v>
      </c>
      <c r="E88" s="30">
        <f t="shared" si="6"/>
        <v>0</v>
      </c>
      <c r="F88" s="27">
        <f t="shared" si="7"/>
        <v>0</v>
      </c>
      <c r="G88" s="26">
        <v>40</v>
      </c>
    </row>
    <row r="89" spans="1:7" ht="57">
      <c r="A89" s="22" t="s">
        <v>42</v>
      </c>
      <c r="B89" s="22" t="s">
        <v>43</v>
      </c>
      <c r="C89" s="3">
        <v>0</v>
      </c>
      <c r="D89" s="30">
        <v>20</v>
      </c>
      <c r="E89" s="30">
        <f t="shared" si="6"/>
        <v>0</v>
      </c>
      <c r="F89" s="27">
        <f t="shared" si="7"/>
        <v>0</v>
      </c>
      <c r="G89" s="26">
        <v>60</v>
      </c>
    </row>
    <row r="90" spans="1:7" ht="57">
      <c r="A90" s="22" t="s">
        <v>44</v>
      </c>
      <c r="B90" s="22" t="s">
        <v>45</v>
      </c>
      <c r="C90" s="3">
        <v>0</v>
      </c>
      <c r="D90" s="30">
        <v>1</v>
      </c>
      <c r="E90" s="30">
        <f t="shared" si="6"/>
        <v>0</v>
      </c>
      <c r="F90" s="27">
        <f t="shared" si="7"/>
        <v>0</v>
      </c>
      <c r="G90" s="26">
        <v>4</v>
      </c>
    </row>
    <row r="91" spans="1:7" ht="42.75">
      <c r="A91" s="22" t="s">
        <v>46</v>
      </c>
      <c r="B91" s="22" t="s">
        <v>47</v>
      </c>
      <c r="C91" s="3">
        <v>0</v>
      </c>
      <c r="D91" s="30">
        <v>2</v>
      </c>
      <c r="E91" s="30">
        <f t="shared" si="6"/>
        <v>0</v>
      </c>
      <c r="F91" s="27">
        <f t="shared" si="7"/>
        <v>0</v>
      </c>
      <c r="G91" s="26">
        <v>10</v>
      </c>
    </row>
    <row r="92" spans="1:7" ht="42.75">
      <c r="A92" s="22" t="s">
        <v>48</v>
      </c>
      <c r="B92" s="22" t="s">
        <v>49</v>
      </c>
      <c r="C92" s="3">
        <v>0</v>
      </c>
      <c r="D92" s="30">
        <v>1</v>
      </c>
      <c r="E92" s="30">
        <f t="shared" si="6"/>
        <v>0</v>
      </c>
      <c r="F92" s="27">
        <f t="shared" si="7"/>
        <v>0</v>
      </c>
      <c r="G92" s="26">
        <v>2</v>
      </c>
    </row>
    <row r="93" spans="1:7" ht="25.5" customHeight="1">
      <c r="A93" s="22" t="s">
        <v>50</v>
      </c>
      <c r="B93" s="22" t="s">
        <v>51</v>
      </c>
      <c r="C93" s="3">
        <v>0</v>
      </c>
      <c r="D93" s="30">
        <v>0.5</v>
      </c>
      <c r="E93" s="30">
        <f t="shared" si="6"/>
        <v>0</v>
      </c>
      <c r="F93" s="27">
        <f t="shared" si="7"/>
        <v>0</v>
      </c>
      <c r="G93" s="26">
        <v>2</v>
      </c>
    </row>
    <row r="94" spans="1:7" ht="72">
      <c r="A94" s="22" t="s">
        <v>52</v>
      </c>
      <c r="B94" s="22" t="s">
        <v>24</v>
      </c>
      <c r="C94" s="3">
        <v>0</v>
      </c>
      <c r="D94" s="30">
        <v>5</v>
      </c>
      <c r="E94" s="30">
        <f t="shared" si="6"/>
        <v>0</v>
      </c>
      <c r="F94" s="27">
        <f t="shared" si="7"/>
        <v>0</v>
      </c>
      <c r="G94" s="26">
        <v>20</v>
      </c>
    </row>
    <row r="95" spans="1:7" ht="57">
      <c r="A95" s="22" t="s">
        <v>53</v>
      </c>
      <c r="B95" s="22" t="s">
        <v>24</v>
      </c>
      <c r="C95" s="3">
        <v>0</v>
      </c>
      <c r="D95" s="30">
        <v>3</v>
      </c>
      <c r="E95" s="30">
        <f t="shared" si="6"/>
        <v>0</v>
      </c>
      <c r="F95" s="27">
        <f t="shared" si="7"/>
        <v>0</v>
      </c>
      <c r="G95" s="26">
        <v>12</v>
      </c>
    </row>
    <row r="96" spans="1:7" ht="57">
      <c r="A96" s="22" t="s">
        <v>54</v>
      </c>
      <c r="B96" s="22" t="s">
        <v>24</v>
      </c>
      <c r="C96" s="3">
        <v>0</v>
      </c>
      <c r="D96" s="30">
        <v>2</v>
      </c>
      <c r="E96" s="30">
        <f t="shared" si="6"/>
        <v>0</v>
      </c>
      <c r="F96" s="27">
        <f t="shared" si="7"/>
        <v>0</v>
      </c>
      <c r="G96" s="26">
        <v>4</v>
      </c>
    </row>
    <row r="97" spans="1:8" s="6" customFormat="1" ht="15">
      <c r="A97" s="19" t="s">
        <v>131</v>
      </c>
      <c r="B97" s="20">
        <f>F97*10/G97</f>
        <v>0</v>
      </c>
      <c r="C97" s="14"/>
      <c r="D97" s="29"/>
      <c r="E97" s="29"/>
      <c r="F97" s="31">
        <f>SUM(F82:F96)</f>
        <v>0</v>
      </c>
      <c r="G97" s="26">
        <f>SUM(G82:G96)</f>
        <v>294</v>
      </c>
      <c r="H97" s="10"/>
    </row>
    <row r="98" spans="1:8" s="6" customFormat="1" ht="15">
      <c r="A98" s="14"/>
      <c r="B98" s="14"/>
      <c r="C98" s="14"/>
      <c r="D98" s="13"/>
      <c r="E98" s="13"/>
      <c r="F98" s="15"/>
      <c r="G98" s="13"/>
      <c r="H98" s="10"/>
    </row>
    <row r="99" spans="1:8" s="6" customFormat="1" ht="15">
      <c r="A99" s="9"/>
      <c r="B99" s="9"/>
      <c r="C99" s="9"/>
      <c r="H99" s="10"/>
    </row>
  </sheetData>
  <sheetProtection sheet="1" objects="1" scenarios="1"/>
  <mergeCells count="5">
    <mergeCell ref="A4:G4"/>
    <mergeCell ref="A3:G3"/>
    <mergeCell ref="A2:G2"/>
    <mergeCell ref="A6:G6"/>
    <mergeCell ref="A1:G1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Ivo</dc:creator>
  <cp:keywords/>
  <dc:description/>
  <cp:lastModifiedBy>Rodrigo Baeta</cp:lastModifiedBy>
  <cp:lastPrinted>2020-07-14T18:15:18Z</cp:lastPrinted>
  <dcterms:created xsi:type="dcterms:W3CDTF">2020-07-10T12:47:30Z</dcterms:created>
  <dcterms:modified xsi:type="dcterms:W3CDTF">2021-06-24T21:36:40Z</dcterms:modified>
  <cp:category/>
  <cp:version/>
  <cp:contentType/>
  <cp:contentStatus/>
</cp:coreProperties>
</file>